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LBS MIS" sheetId="1" r:id="rId1"/>
  </sheets>
  <definedNames>
    <definedName name="_xlnm.Print_Area" localSheetId="0">'LBS MIS'!$A$1:$AT$41</definedName>
    <definedName name="_xlnm.Print_Titles" localSheetId="0">'LBS MIS'!$A:$B,'LBS MIS'!$1:$7</definedName>
  </definedNames>
  <calcPr fullCalcOnLoad="1"/>
</workbook>
</file>

<file path=xl/sharedStrings.xml><?xml version="1.0" encoding="utf-8"?>
<sst xmlns="http://schemas.openxmlformats.org/spreadsheetml/2006/main" count="135" uniqueCount="69">
  <si>
    <t xml:space="preserve">Sr. No </t>
  </si>
  <si>
    <t>Sector</t>
  </si>
  <si>
    <t>Education</t>
  </si>
  <si>
    <t>Housing</t>
  </si>
  <si>
    <t>Others</t>
  </si>
  <si>
    <t>Amount</t>
  </si>
  <si>
    <t xml:space="preserve">Agriculture </t>
  </si>
  <si>
    <t>Export Credit</t>
  </si>
  <si>
    <t>Social Infrastructure</t>
  </si>
  <si>
    <t>Renewable Energy</t>
  </si>
  <si>
    <t>Khadi and Village Industries</t>
  </si>
  <si>
    <t>Others under MSMEs</t>
  </si>
  <si>
    <t>Agriculture Infrastructure</t>
  </si>
  <si>
    <t>Ancillary Activities</t>
  </si>
  <si>
    <t xml:space="preserve">Housing </t>
  </si>
  <si>
    <t xml:space="preserve"> Personal Loans under Non-Priority Sector</t>
  </si>
  <si>
    <t>1A</t>
  </si>
  <si>
    <t>1A(i)</t>
  </si>
  <si>
    <t>1A(ii)</t>
  </si>
  <si>
    <t>1B</t>
  </si>
  <si>
    <t>1C</t>
  </si>
  <si>
    <t>1D</t>
  </si>
  <si>
    <t>1E</t>
  </si>
  <si>
    <t>1A(iii)</t>
  </si>
  <si>
    <t>1B(i)</t>
  </si>
  <si>
    <t>1B(ii)</t>
  </si>
  <si>
    <t>1B(iii)</t>
  </si>
  <si>
    <t>1F</t>
  </si>
  <si>
    <t>1G</t>
  </si>
  <si>
    <t>1H</t>
  </si>
  <si>
    <t>1B(iv)</t>
  </si>
  <si>
    <t>1B(v)</t>
  </si>
  <si>
    <t>Sub total= 1A+1B+1C+1D+1E+1F+1G+1H</t>
  </si>
  <si>
    <t>Agriculture= 1A(i)+1A(ii)+1A (iii)</t>
  </si>
  <si>
    <t>4A</t>
  </si>
  <si>
    <t>4B</t>
  </si>
  <si>
    <t>4C</t>
  </si>
  <si>
    <t>4D</t>
  </si>
  <si>
    <t>4E</t>
  </si>
  <si>
    <t>Total=2+5</t>
  </si>
  <si>
    <t>Priority  Sector</t>
  </si>
  <si>
    <t>Non-Priority Sector</t>
  </si>
  <si>
    <t>Micro Enterprises (Manufacturing + Service)</t>
  </si>
  <si>
    <t>Medium Enterprises (Manufacturing + Service)</t>
  </si>
  <si>
    <t>Small Enterprises (Manufacturing + Service)</t>
  </si>
  <si>
    <t>LBS - MIS</t>
  </si>
  <si>
    <t>No. of Acc.</t>
  </si>
  <si>
    <t>% Achievement</t>
  </si>
  <si>
    <t>Amount O/s</t>
  </si>
  <si>
    <t>ACP Target (Annual)</t>
  </si>
  <si>
    <t>Loans to weaker Sections under PSL</t>
  </si>
  <si>
    <t>MSMEs = 1B(i)+1B(ii)+1B(iii)+1B(iv)+1B(v)</t>
  </si>
  <si>
    <r>
      <t>Sub-total</t>
    </r>
    <r>
      <rPr>
        <sz val="11"/>
        <color indexed="8"/>
        <rFont val="Calibri"/>
        <family val="2"/>
      </rPr>
      <t>=4A+4B+4C+4D+4E</t>
    </r>
  </si>
  <si>
    <t>No. of accounts in actuals , Amount in thousands</t>
  </si>
  <si>
    <t>Achievement/ Disbursement</t>
  </si>
  <si>
    <t>(A) Public Sector Banks</t>
  </si>
  <si>
    <t>(B) Private Banks</t>
  </si>
  <si>
    <t>(C) Regional Rural Banks</t>
  </si>
  <si>
    <t>ACP Target (Fixed Annual)</t>
  </si>
  <si>
    <r>
      <rPr>
        <sz val="11"/>
        <color theme="1"/>
        <rFont val="Calibri"/>
        <family val="2"/>
      </rPr>
      <t>Note:</t>
    </r>
    <r>
      <rPr>
        <i/>
        <sz val="11"/>
        <color indexed="8"/>
        <rFont val="Calibri"/>
        <family val="2"/>
      </rPr>
      <t xml:space="preserve"> Excel formula have been applied for summation of ACP targets and achivements (no. of accounts &amp; amount) as well as amount outstanding, for all categories of banks to arrive at the total position.Further, formula have been applied to arrive at % achievement also for all categories of banks.</t>
    </r>
  </si>
  <si>
    <t>Total (Public Sector Banks, Private Banks, RRBs, SFBs and Rural Cooperative Banks) (A+B+C+D+E)</t>
  </si>
  <si>
    <t>(E) Rural Cooperative Banks (StCBs and DCCBs)</t>
  </si>
  <si>
    <r>
      <t xml:space="preserve">Name of the State/Union Territory:  </t>
    </r>
    <r>
      <rPr>
        <b/>
        <sz val="14"/>
        <color indexed="8"/>
        <rFont val="Calibri"/>
        <family val="2"/>
      </rPr>
      <t>TELANGANA</t>
    </r>
  </si>
  <si>
    <t>(D) Small Finance Banks(incl. Others FIs)</t>
  </si>
  <si>
    <t>Statement showing Achievement vis-à-vis Targets under the Annual Credit Plan (ACP) for the quarter ended  Sept 2020</t>
  </si>
  <si>
    <t>Farm Credit**</t>
  </si>
  <si>
    <r>
      <t>Statement showing Achievement vis-à-vis Targets under the Annual Credit Plan (ACP) for the quarter ended  JUNE</t>
    </r>
    <r>
      <rPr>
        <b/>
        <sz val="16"/>
        <rFont val="Calibri"/>
        <family val="2"/>
      </rPr>
      <t xml:space="preserve"> 2021</t>
    </r>
  </si>
  <si>
    <t>Statement showing Achievement vis-à-vis Targets under the Annual Credit Plan (ACP) for the quarter ended  JUNE 2021</t>
  </si>
  <si>
    <t>**Yasangi(Rabi) targets of Rs. 23,779.44  crore included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</si>
</sst>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[$-4009]dd\ mmmm\ yyyy"/>
  </numFmts>
  <fonts count="63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9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1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52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5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/>
    </xf>
    <xf numFmtId="0" fontId="53" fillId="33" borderId="0" xfId="0" applyFont="1" applyFill="1" applyAlignment="1">
      <alignment/>
    </xf>
    <xf numFmtId="0" fontId="53" fillId="35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/>
    </xf>
    <xf numFmtId="0" fontId="55" fillId="0" borderId="10" xfId="0" applyFont="1" applyBorder="1" applyAlignment="1">
      <alignment/>
    </xf>
    <xf numFmtId="2" fontId="55" fillId="0" borderId="10" xfId="0" applyNumberFormat="1" applyFont="1" applyBorder="1" applyAlignment="1">
      <alignment/>
    </xf>
    <xf numFmtId="1" fontId="54" fillId="0" borderId="10" xfId="0" applyNumberFormat="1" applyFont="1" applyBorder="1" applyAlignment="1">
      <alignment/>
    </xf>
    <xf numFmtId="1" fontId="55" fillId="0" borderId="10" xfId="0" applyNumberFormat="1" applyFont="1" applyBorder="1" applyAlignment="1">
      <alignment/>
    </xf>
    <xf numFmtId="2" fontId="56" fillId="33" borderId="0" xfId="0" applyNumberFormat="1" applyFont="1" applyFill="1" applyAlignment="1">
      <alignment/>
    </xf>
    <xf numFmtId="2" fontId="52" fillId="33" borderId="0" xfId="0" applyNumberFormat="1" applyFont="1" applyFill="1" applyAlignment="1">
      <alignment/>
    </xf>
    <xf numFmtId="2" fontId="53" fillId="34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2" fontId="57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/>
    </xf>
    <xf numFmtId="1" fontId="56" fillId="33" borderId="0" xfId="0" applyNumberFormat="1" applyFont="1" applyFill="1" applyAlignment="1">
      <alignment/>
    </xf>
    <xf numFmtId="1" fontId="52" fillId="33" borderId="0" xfId="0" applyNumberFormat="1" applyFont="1" applyFill="1" applyAlignment="1">
      <alignment/>
    </xf>
    <xf numFmtId="1" fontId="53" fillId="34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51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53" fillId="35" borderId="10" xfId="0" applyFont="1" applyFill="1" applyBorder="1" applyAlignment="1">
      <alignment horizontal="right"/>
    </xf>
    <xf numFmtId="2" fontId="53" fillId="35" borderId="10" xfId="0" applyNumberFormat="1" applyFont="1" applyFill="1" applyBorder="1" applyAlignment="1">
      <alignment horizontal="right"/>
    </xf>
    <xf numFmtId="1" fontId="53" fillId="35" borderId="10" xfId="0" applyNumberFormat="1" applyFont="1" applyFill="1" applyBorder="1" applyAlignment="1">
      <alignment horizontal="right"/>
    </xf>
    <xf numFmtId="2" fontId="58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/>
    </xf>
    <xf numFmtId="2" fontId="53" fillId="33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 horizontal="left" vertical="center" wrapText="1"/>
    </xf>
    <xf numFmtId="2" fontId="53" fillId="33" borderId="0" xfId="0" applyNumberFormat="1" applyFont="1" applyFill="1" applyAlignment="1">
      <alignment/>
    </xf>
    <xf numFmtId="0" fontId="0" fillId="33" borderId="10" xfId="0" applyFill="1" applyBorder="1" applyAlignment="1">
      <alignment vertical="center"/>
    </xf>
    <xf numFmtId="0" fontId="53" fillId="36" borderId="10" xfId="0" applyFont="1" applyFill="1" applyBorder="1" applyAlignment="1">
      <alignment horizontal="center" vertical="center"/>
    </xf>
    <xf numFmtId="2" fontId="53" fillId="36" borderId="10" xfId="0" applyNumberFormat="1" applyFont="1" applyFill="1" applyBorder="1" applyAlignment="1">
      <alignment horizontal="center" vertical="center"/>
    </xf>
    <xf numFmtId="1" fontId="53" fillId="36" borderId="10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 horizontal="left" vertical="center"/>
    </xf>
    <xf numFmtId="0" fontId="56" fillId="33" borderId="10" xfId="0" applyFont="1" applyFill="1" applyBorder="1" applyAlignment="1">
      <alignment/>
    </xf>
    <xf numFmtId="2" fontId="56" fillId="33" borderId="10" xfId="0" applyNumberFormat="1" applyFont="1" applyFill="1" applyBorder="1" applyAlignment="1">
      <alignment/>
    </xf>
    <xf numFmtId="1" fontId="56" fillId="33" borderId="10" xfId="0" applyNumberFormat="1" applyFont="1" applyFill="1" applyBorder="1" applyAlignment="1">
      <alignment/>
    </xf>
    <xf numFmtId="0" fontId="56" fillId="34" borderId="10" xfId="0" applyFont="1" applyFill="1" applyBorder="1" applyAlignment="1">
      <alignment/>
    </xf>
    <xf numFmtId="2" fontId="56" fillId="34" borderId="10" xfId="0" applyNumberFormat="1" applyFont="1" applyFill="1" applyBorder="1" applyAlignment="1">
      <alignment/>
    </xf>
    <xf numFmtId="1" fontId="56" fillId="34" borderId="10" xfId="0" applyNumberFormat="1" applyFont="1" applyFill="1" applyBorder="1" applyAlignment="1">
      <alignment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/>
    </xf>
    <xf numFmtId="0" fontId="53" fillId="36" borderId="12" xfId="0" applyFont="1" applyFill="1" applyBorder="1" applyAlignment="1">
      <alignment horizontal="center" vertical="center"/>
    </xf>
    <xf numFmtId="0" fontId="53" fillId="36" borderId="13" xfId="0" applyFont="1" applyFill="1" applyBorder="1" applyAlignment="1">
      <alignment horizontal="center" vertical="center"/>
    </xf>
    <xf numFmtId="2" fontId="53" fillId="36" borderId="14" xfId="0" applyNumberFormat="1" applyFont="1" applyFill="1" applyBorder="1" applyAlignment="1">
      <alignment horizontal="center" vertical="center"/>
    </xf>
    <xf numFmtId="2" fontId="53" fillId="36" borderId="15" xfId="0" applyNumberFormat="1" applyFont="1" applyFill="1" applyBorder="1" applyAlignment="1">
      <alignment horizontal="center" vertical="center"/>
    </xf>
    <xf numFmtId="0" fontId="53" fillId="36" borderId="14" xfId="0" applyFont="1" applyFill="1" applyBorder="1" applyAlignment="1">
      <alignment horizontal="center" vertical="center" wrapText="1"/>
    </xf>
    <xf numFmtId="0" fontId="53" fillId="36" borderId="16" xfId="0" applyFont="1" applyFill="1" applyBorder="1" applyAlignment="1">
      <alignment horizontal="center" vertical="center" wrapText="1"/>
    </xf>
    <xf numFmtId="0" fontId="53" fillId="36" borderId="15" xfId="0" applyFont="1" applyFill="1" applyBorder="1" applyAlignment="1">
      <alignment horizontal="center" vertical="center" wrapText="1"/>
    </xf>
    <xf numFmtId="2" fontId="53" fillId="36" borderId="11" xfId="0" applyNumberFormat="1" applyFont="1" applyFill="1" applyBorder="1" applyAlignment="1">
      <alignment horizontal="center" vertical="center" wrapText="1"/>
    </xf>
    <xf numFmtId="2" fontId="53" fillId="36" borderId="13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right"/>
    </xf>
    <xf numFmtId="0" fontId="52" fillId="33" borderId="0" xfId="0" applyFont="1" applyFill="1" applyAlignment="1">
      <alignment horizontal="right"/>
    </xf>
    <xf numFmtId="0" fontId="61" fillId="33" borderId="0" xfId="0" applyFont="1" applyFill="1" applyAlignment="1">
      <alignment horizontal="center"/>
    </xf>
    <xf numFmtId="0" fontId="53" fillId="36" borderId="14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53" fillId="36" borderId="15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wrapText="1"/>
    </xf>
    <xf numFmtId="0" fontId="52" fillId="33" borderId="0" xfId="0" applyFont="1" applyFill="1" applyAlignment="1">
      <alignment horizontal="left" vertical="center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90" zoomScaleNormal="80" zoomScaleSheetLayoutView="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37" sqref="F37"/>
    </sheetView>
  </sheetViews>
  <sheetFormatPr defaultColWidth="9.140625" defaultRowHeight="15"/>
  <cols>
    <col min="1" max="1" width="7.00390625" style="11" bestFit="1" customWidth="1"/>
    <col min="2" max="2" width="41.7109375" style="1" customWidth="1"/>
    <col min="3" max="3" width="13.421875" style="1" customWidth="1"/>
    <col min="4" max="4" width="15.00390625" style="28" customWidth="1"/>
    <col min="5" max="5" width="12.421875" style="36" customWidth="1"/>
    <col min="6" max="6" width="16.8515625" style="28" customWidth="1"/>
    <col min="7" max="8" width="11.28125" style="28" bestFit="1" customWidth="1"/>
    <col min="9" max="9" width="16.140625" style="28" customWidth="1"/>
    <col min="10" max="10" width="13.140625" style="1" customWidth="1"/>
    <col min="11" max="11" width="19.140625" style="1" customWidth="1"/>
    <col min="12" max="12" width="14.421875" style="1" customWidth="1"/>
    <col min="13" max="13" width="19.421875" style="1" customWidth="1"/>
    <col min="14" max="15" width="11.28125" style="28" bestFit="1" customWidth="1"/>
    <col min="16" max="16" width="20.140625" style="1" customWidth="1"/>
    <col min="17" max="17" width="10.421875" style="1" bestFit="1" customWidth="1"/>
    <col min="18" max="18" width="18.00390625" style="1" customWidth="1"/>
    <col min="19" max="19" width="12.00390625" style="1" customWidth="1"/>
    <col min="20" max="20" width="18.7109375" style="1" customWidth="1"/>
    <col min="21" max="22" width="11.140625" style="28" bestFit="1" customWidth="1"/>
    <col min="23" max="23" width="21.140625" style="1" customWidth="1"/>
    <col min="24" max="24" width="13.57421875" style="1" customWidth="1"/>
    <col min="25" max="25" width="16.8515625" style="1" customWidth="1"/>
    <col min="26" max="26" width="11.7109375" style="1" customWidth="1"/>
    <col min="27" max="27" width="17.7109375" style="1" customWidth="1"/>
    <col min="28" max="28" width="11.140625" style="28" bestFit="1" customWidth="1"/>
    <col min="29" max="29" width="8.140625" style="28" bestFit="1" customWidth="1"/>
    <col min="30" max="30" width="18.7109375" style="1" customWidth="1"/>
    <col min="31" max="31" width="10.421875" style="1" bestFit="1" customWidth="1"/>
    <col min="32" max="32" width="15.00390625" style="1" customWidth="1"/>
    <col min="33" max="33" width="10.421875" style="1" bestFit="1" customWidth="1"/>
    <col min="34" max="34" width="15.7109375" style="1" customWidth="1"/>
    <col min="35" max="35" width="10.57421875" style="28" bestFit="1" customWidth="1"/>
    <col min="36" max="36" width="8.421875" style="28" bestFit="1" customWidth="1"/>
    <col min="37" max="37" width="16.7109375" style="1" customWidth="1"/>
    <col min="38" max="38" width="10.421875" style="1" bestFit="1" customWidth="1"/>
    <col min="39" max="39" width="18.140625" style="1" customWidth="1"/>
    <col min="40" max="40" width="12.00390625" style="1" customWidth="1"/>
    <col min="41" max="41" width="17.28125" style="1" customWidth="1"/>
    <col min="42" max="42" width="10.421875" style="28" bestFit="1" customWidth="1"/>
    <col min="43" max="43" width="8.140625" style="28" bestFit="1" customWidth="1"/>
    <col min="44" max="44" width="19.28125" style="1" customWidth="1"/>
    <col min="45" max="16384" width="9.140625" style="1" customWidth="1"/>
  </cols>
  <sheetData>
    <row r="1" spans="1:46" ht="18.75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83" t="s">
        <v>45</v>
      </c>
      <c r="K1" s="83"/>
      <c r="L1" s="83"/>
      <c r="M1" s="83"/>
      <c r="N1" s="83"/>
      <c r="O1" s="83"/>
      <c r="P1" s="83"/>
      <c r="Q1" s="83"/>
      <c r="R1" s="83"/>
      <c r="X1" s="83" t="s">
        <v>45</v>
      </c>
      <c r="Y1" s="83"/>
      <c r="Z1" s="83"/>
      <c r="AA1" s="83"/>
      <c r="AB1" s="83"/>
      <c r="AC1" s="83"/>
      <c r="AD1" s="83"/>
      <c r="AE1" s="83"/>
      <c r="AF1" s="83"/>
      <c r="AL1" s="83" t="s">
        <v>45</v>
      </c>
      <c r="AM1" s="83"/>
      <c r="AN1" s="83"/>
      <c r="AO1" s="83"/>
      <c r="AP1" s="83"/>
      <c r="AQ1" s="83"/>
      <c r="AR1" s="83"/>
      <c r="AS1" s="83"/>
      <c r="AT1" s="83"/>
    </row>
    <row r="2" spans="1:43" ht="15.75">
      <c r="A2" s="10"/>
      <c r="B2" s="5"/>
      <c r="C2" s="5"/>
      <c r="D2" s="25"/>
      <c r="E2" s="31"/>
      <c r="F2" s="25"/>
      <c r="J2" s="10"/>
      <c r="K2" s="5"/>
      <c r="L2" s="5"/>
      <c r="M2" s="5"/>
      <c r="N2" s="24"/>
      <c r="O2" s="25"/>
      <c r="X2" s="10"/>
      <c r="Y2" s="5"/>
      <c r="Z2" s="5"/>
      <c r="AA2" s="5"/>
      <c r="AB2" s="24"/>
      <c r="AC2" s="25"/>
      <c r="AL2" s="10"/>
      <c r="AM2" s="5"/>
      <c r="AN2" s="5"/>
      <c r="AO2" s="5"/>
      <c r="AP2" s="24"/>
      <c r="AQ2" s="25"/>
    </row>
    <row r="3" spans="1:43" s="15" customFormat="1" ht="15.75" customHeight="1">
      <c r="A3" s="79" t="s">
        <v>66</v>
      </c>
      <c r="B3" s="79"/>
      <c r="C3" s="79"/>
      <c r="D3" s="79"/>
      <c r="E3" s="79"/>
      <c r="F3" s="79"/>
      <c r="G3" s="47" t="s">
        <v>64</v>
      </c>
      <c r="H3" s="47"/>
      <c r="I3" s="47"/>
      <c r="J3" s="84" t="s">
        <v>67</v>
      </c>
      <c r="K3" s="84"/>
      <c r="L3" s="84"/>
      <c r="M3" s="84"/>
      <c r="N3" s="84"/>
      <c r="O3" s="84"/>
      <c r="U3" s="47"/>
      <c r="V3" s="47"/>
      <c r="X3" s="84" t="s">
        <v>67</v>
      </c>
      <c r="Y3" s="84"/>
      <c r="Z3" s="84"/>
      <c r="AA3" s="84"/>
      <c r="AB3" s="84"/>
      <c r="AC3" s="84"/>
      <c r="AI3" s="47"/>
      <c r="AJ3" s="47"/>
      <c r="AL3" s="84" t="s">
        <v>67</v>
      </c>
      <c r="AM3" s="84"/>
      <c r="AN3" s="84"/>
      <c r="AO3" s="84"/>
      <c r="AP3" s="84"/>
      <c r="AQ3" s="84"/>
    </row>
    <row r="4" spans="1:43" ht="15.75" customHeight="1">
      <c r="A4" s="79"/>
      <c r="B4" s="79"/>
      <c r="C4" s="79"/>
      <c r="D4" s="79"/>
      <c r="E4" s="79"/>
      <c r="F4" s="79"/>
      <c r="J4" s="84"/>
      <c r="K4" s="84"/>
      <c r="L4" s="84"/>
      <c r="M4" s="84"/>
      <c r="N4" s="84"/>
      <c r="O4" s="84"/>
      <c r="X4" s="84"/>
      <c r="Y4" s="84"/>
      <c r="Z4" s="84"/>
      <c r="AA4" s="84"/>
      <c r="AB4" s="84"/>
      <c r="AC4" s="84"/>
      <c r="AL4" s="84"/>
      <c r="AM4" s="84"/>
      <c r="AN4" s="84"/>
      <c r="AO4" s="84"/>
      <c r="AP4" s="84"/>
      <c r="AQ4" s="84"/>
    </row>
    <row r="5" spans="1:46" ht="15.75">
      <c r="A5" s="10"/>
      <c r="B5" s="5"/>
      <c r="C5" s="72" t="s">
        <v>53</v>
      </c>
      <c r="D5" s="73"/>
      <c r="E5" s="73"/>
      <c r="F5" s="73"/>
      <c r="G5" s="73"/>
      <c r="H5" s="73"/>
      <c r="I5" s="73"/>
      <c r="J5" s="10"/>
      <c r="K5" s="5"/>
      <c r="L5" s="73" t="s">
        <v>53</v>
      </c>
      <c r="M5" s="73"/>
      <c r="N5" s="73"/>
      <c r="O5" s="73"/>
      <c r="P5" s="73"/>
      <c r="Q5" s="73"/>
      <c r="R5" s="73"/>
      <c r="X5" s="10"/>
      <c r="Y5" s="5"/>
      <c r="Z5" s="73" t="s">
        <v>53</v>
      </c>
      <c r="AA5" s="73"/>
      <c r="AB5" s="73"/>
      <c r="AC5" s="73"/>
      <c r="AD5" s="73"/>
      <c r="AE5" s="73"/>
      <c r="AF5" s="73"/>
      <c r="AL5" s="10"/>
      <c r="AM5" s="5"/>
      <c r="AN5" s="73" t="s">
        <v>53</v>
      </c>
      <c r="AO5" s="73"/>
      <c r="AP5" s="73"/>
      <c r="AQ5" s="73"/>
      <c r="AR5" s="73"/>
      <c r="AS5" s="73"/>
      <c r="AT5" s="73"/>
    </row>
    <row r="6" spans="1:43" ht="18.75">
      <c r="A6" s="80" t="s">
        <v>62</v>
      </c>
      <c r="B6" s="80"/>
      <c r="C6" s="5"/>
      <c r="D6" s="25"/>
      <c r="E6" s="32"/>
      <c r="F6" s="25"/>
      <c r="J6" s="80" t="s">
        <v>62</v>
      </c>
      <c r="K6" s="80"/>
      <c r="L6" s="5"/>
      <c r="M6" s="5"/>
      <c r="N6" s="25"/>
      <c r="O6" s="25"/>
      <c r="X6" s="80" t="s">
        <v>62</v>
      </c>
      <c r="Y6" s="80"/>
      <c r="Z6" s="5"/>
      <c r="AA6" s="5"/>
      <c r="AB6" s="25"/>
      <c r="AC6" s="25"/>
      <c r="AL6" s="80" t="s">
        <v>62</v>
      </c>
      <c r="AM6" s="80"/>
      <c r="AN6" s="5"/>
      <c r="AO6" s="5"/>
      <c r="AP6" s="25"/>
      <c r="AQ6" s="25"/>
    </row>
    <row r="7" spans="1:43" ht="15.75">
      <c r="A7" s="10"/>
      <c r="B7" s="5"/>
      <c r="C7" s="5"/>
      <c r="D7" s="25"/>
      <c r="E7" s="32"/>
      <c r="F7" s="25"/>
      <c r="J7" s="10"/>
      <c r="K7" s="5"/>
      <c r="L7" s="5"/>
      <c r="M7" s="5"/>
      <c r="N7" s="25"/>
      <c r="O7" s="25"/>
      <c r="X7" s="10"/>
      <c r="Y7" s="5"/>
      <c r="Z7" s="5"/>
      <c r="AA7" s="5"/>
      <c r="AB7" s="25"/>
      <c r="AC7" s="25"/>
      <c r="AL7" s="10"/>
      <c r="AM7" s="5"/>
      <c r="AN7" s="5"/>
      <c r="AO7" s="5"/>
      <c r="AP7" s="25"/>
      <c r="AQ7" s="25"/>
    </row>
    <row r="8" spans="1:44" s="15" customFormat="1" ht="32.25" customHeight="1">
      <c r="A8" s="62" t="s">
        <v>0</v>
      </c>
      <c r="B8" s="59" t="s">
        <v>1</v>
      </c>
      <c r="C8" s="67" t="s">
        <v>60</v>
      </c>
      <c r="D8" s="68"/>
      <c r="E8" s="68"/>
      <c r="F8" s="68"/>
      <c r="G8" s="68"/>
      <c r="H8" s="68"/>
      <c r="I8" s="69"/>
      <c r="J8" s="75" t="s">
        <v>55</v>
      </c>
      <c r="K8" s="76"/>
      <c r="L8" s="76"/>
      <c r="M8" s="76"/>
      <c r="N8" s="76"/>
      <c r="O8" s="76"/>
      <c r="P8" s="77"/>
      <c r="Q8" s="75" t="s">
        <v>56</v>
      </c>
      <c r="R8" s="76"/>
      <c r="S8" s="76"/>
      <c r="T8" s="76"/>
      <c r="U8" s="76"/>
      <c r="V8" s="76"/>
      <c r="W8" s="77"/>
      <c r="X8" s="75" t="s">
        <v>57</v>
      </c>
      <c r="Y8" s="76"/>
      <c r="Z8" s="76"/>
      <c r="AA8" s="76"/>
      <c r="AB8" s="76"/>
      <c r="AC8" s="76"/>
      <c r="AD8" s="77"/>
      <c r="AE8" s="75" t="s">
        <v>63</v>
      </c>
      <c r="AF8" s="76"/>
      <c r="AG8" s="76"/>
      <c r="AH8" s="76"/>
      <c r="AI8" s="76"/>
      <c r="AJ8" s="76"/>
      <c r="AK8" s="77"/>
      <c r="AL8" s="75" t="s">
        <v>61</v>
      </c>
      <c r="AM8" s="76"/>
      <c r="AN8" s="76"/>
      <c r="AO8" s="76"/>
      <c r="AP8" s="76"/>
      <c r="AQ8" s="76"/>
      <c r="AR8" s="77"/>
    </row>
    <row r="9" spans="1:44" s="15" customFormat="1" ht="40.5" customHeight="1">
      <c r="A9" s="63"/>
      <c r="B9" s="60"/>
      <c r="C9" s="78" t="s">
        <v>58</v>
      </c>
      <c r="D9" s="78"/>
      <c r="E9" s="78" t="s">
        <v>54</v>
      </c>
      <c r="F9" s="78"/>
      <c r="G9" s="65" t="s">
        <v>47</v>
      </c>
      <c r="H9" s="66"/>
      <c r="I9" s="70" t="s">
        <v>48</v>
      </c>
      <c r="J9" s="78" t="s">
        <v>49</v>
      </c>
      <c r="K9" s="78"/>
      <c r="L9" s="78" t="s">
        <v>54</v>
      </c>
      <c r="M9" s="78"/>
      <c r="N9" s="65" t="s">
        <v>47</v>
      </c>
      <c r="O9" s="66"/>
      <c r="P9" s="59" t="s">
        <v>48</v>
      </c>
      <c r="Q9" s="78" t="s">
        <v>49</v>
      </c>
      <c r="R9" s="78"/>
      <c r="S9" s="78" t="s">
        <v>54</v>
      </c>
      <c r="T9" s="78"/>
      <c r="U9" s="65" t="s">
        <v>47</v>
      </c>
      <c r="V9" s="66"/>
      <c r="W9" s="59" t="s">
        <v>48</v>
      </c>
      <c r="X9" s="78" t="s">
        <v>49</v>
      </c>
      <c r="Y9" s="78"/>
      <c r="Z9" s="78" t="s">
        <v>54</v>
      </c>
      <c r="AA9" s="78"/>
      <c r="AB9" s="65" t="s">
        <v>47</v>
      </c>
      <c r="AC9" s="66"/>
      <c r="AD9" s="59" t="s">
        <v>48</v>
      </c>
      <c r="AE9" s="78" t="s">
        <v>49</v>
      </c>
      <c r="AF9" s="78"/>
      <c r="AG9" s="78" t="s">
        <v>54</v>
      </c>
      <c r="AH9" s="78"/>
      <c r="AI9" s="65" t="s">
        <v>47</v>
      </c>
      <c r="AJ9" s="66"/>
      <c r="AK9" s="59" t="s">
        <v>48</v>
      </c>
      <c r="AL9" s="78" t="s">
        <v>49</v>
      </c>
      <c r="AM9" s="78"/>
      <c r="AN9" s="78" t="s">
        <v>54</v>
      </c>
      <c r="AO9" s="78"/>
      <c r="AP9" s="65" t="s">
        <v>47</v>
      </c>
      <c r="AQ9" s="66"/>
      <c r="AR9" s="59" t="s">
        <v>48</v>
      </c>
    </row>
    <row r="10" spans="1:44" s="15" customFormat="1" ht="15" customHeight="1">
      <c r="A10" s="64"/>
      <c r="B10" s="61"/>
      <c r="C10" s="49" t="s">
        <v>46</v>
      </c>
      <c r="D10" s="50" t="s">
        <v>5</v>
      </c>
      <c r="E10" s="51" t="s">
        <v>46</v>
      </c>
      <c r="F10" s="50" t="s">
        <v>5</v>
      </c>
      <c r="G10" s="50" t="s">
        <v>46</v>
      </c>
      <c r="H10" s="50" t="s">
        <v>5</v>
      </c>
      <c r="I10" s="71"/>
      <c r="J10" s="49" t="s">
        <v>46</v>
      </c>
      <c r="K10" s="49" t="s">
        <v>5</v>
      </c>
      <c r="L10" s="49" t="s">
        <v>46</v>
      </c>
      <c r="M10" s="49" t="s">
        <v>5</v>
      </c>
      <c r="N10" s="50" t="s">
        <v>46</v>
      </c>
      <c r="O10" s="50" t="s">
        <v>5</v>
      </c>
      <c r="P10" s="61"/>
      <c r="Q10" s="49" t="s">
        <v>46</v>
      </c>
      <c r="R10" s="49" t="s">
        <v>5</v>
      </c>
      <c r="S10" s="49" t="s">
        <v>46</v>
      </c>
      <c r="T10" s="49" t="s">
        <v>5</v>
      </c>
      <c r="U10" s="50" t="s">
        <v>46</v>
      </c>
      <c r="V10" s="50" t="s">
        <v>5</v>
      </c>
      <c r="W10" s="61"/>
      <c r="X10" s="49" t="s">
        <v>46</v>
      </c>
      <c r="Y10" s="49" t="s">
        <v>5</v>
      </c>
      <c r="Z10" s="49" t="s">
        <v>46</v>
      </c>
      <c r="AA10" s="49" t="s">
        <v>5</v>
      </c>
      <c r="AB10" s="50" t="s">
        <v>46</v>
      </c>
      <c r="AC10" s="50" t="s">
        <v>5</v>
      </c>
      <c r="AD10" s="61"/>
      <c r="AE10" s="49" t="s">
        <v>46</v>
      </c>
      <c r="AF10" s="49" t="s">
        <v>5</v>
      </c>
      <c r="AG10" s="49" t="s">
        <v>46</v>
      </c>
      <c r="AH10" s="49" t="s">
        <v>5</v>
      </c>
      <c r="AI10" s="50" t="s">
        <v>46</v>
      </c>
      <c r="AJ10" s="50" t="s">
        <v>5</v>
      </c>
      <c r="AK10" s="61"/>
      <c r="AL10" s="49" t="s">
        <v>46</v>
      </c>
      <c r="AM10" s="49" t="s">
        <v>5</v>
      </c>
      <c r="AN10" s="49" t="s">
        <v>46</v>
      </c>
      <c r="AO10" s="49" t="s">
        <v>5</v>
      </c>
      <c r="AP10" s="50" t="s">
        <v>46</v>
      </c>
      <c r="AQ10" s="50" t="s">
        <v>5</v>
      </c>
      <c r="AR10" s="61"/>
    </row>
    <row r="11" spans="1:44" s="15" customFormat="1" ht="15" customHeight="1">
      <c r="A11" s="12">
        <v>1</v>
      </c>
      <c r="B11" s="13" t="s">
        <v>40</v>
      </c>
      <c r="C11" s="56">
        <f>J11+Q11+X11+AE11+AL11</f>
        <v>7441460</v>
      </c>
      <c r="D11" s="57">
        <f>K11+R11+Y11+AF11+AM11</f>
        <v>1443540600</v>
      </c>
      <c r="E11" s="58">
        <f>L11+S11+Z11+AG11+AN11</f>
        <v>973825.34</v>
      </c>
      <c r="F11" s="57">
        <f>M11+T11+AA11+AH11+AO11</f>
        <v>278629918.1052116</v>
      </c>
      <c r="G11" s="57">
        <f>E11*100/C11</f>
        <v>13.086482222574602</v>
      </c>
      <c r="H11" s="57">
        <f>F11*100/D11</f>
        <v>19.30184146571365</v>
      </c>
      <c r="I11" s="57">
        <f>P11+W11+AD11+AK11+AR11</f>
        <v>2039851908.117073</v>
      </c>
      <c r="J11" s="14">
        <f>J28</f>
        <v>4640156</v>
      </c>
      <c r="K11" s="26">
        <f>K28</f>
        <v>852686300</v>
      </c>
      <c r="L11" s="33">
        <f>L28</f>
        <v>496231.33999999997</v>
      </c>
      <c r="M11" s="26">
        <f>M28</f>
        <v>131737145.74083</v>
      </c>
      <c r="N11" s="26">
        <f>L11*100/J11</f>
        <v>10.694281399159856</v>
      </c>
      <c r="O11" s="26">
        <f>M11*100/K11</f>
        <v>15.44966135152283</v>
      </c>
      <c r="P11" s="26">
        <f>P28</f>
        <v>1285567242.2604845</v>
      </c>
      <c r="Q11" s="14">
        <f>Q28</f>
        <v>1242840</v>
      </c>
      <c r="R11" s="26">
        <f>R28</f>
        <v>388520100</v>
      </c>
      <c r="S11" s="33">
        <f>S28</f>
        <v>97712</v>
      </c>
      <c r="T11" s="26">
        <f>T28</f>
        <v>86850063.3643816</v>
      </c>
      <c r="U11" s="26">
        <f>S11*100/Q11</f>
        <v>7.861993498760903</v>
      </c>
      <c r="V11" s="26">
        <f>T11*100/R11</f>
        <v>22.354072122492916</v>
      </c>
      <c r="W11" s="26">
        <f>W28</f>
        <v>439076687.8565886</v>
      </c>
      <c r="X11" s="14">
        <f>X28</f>
        <v>753390</v>
      </c>
      <c r="Y11" s="26">
        <f>Y28</f>
        <v>107387200</v>
      </c>
      <c r="Z11" s="33">
        <f>Z28</f>
        <v>181601</v>
      </c>
      <c r="AA11" s="26">
        <f>AA28</f>
        <v>42055211</v>
      </c>
      <c r="AB11" s="26">
        <f>Z11*100/X11</f>
        <v>24.104514262201516</v>
      </c>
      <c r="AC11" s="26">
        <f>AA11*100/Y11</f>
        <v>39.1622195196448</v>
      </c>
      <c r="AD11" s="26">
        <f>AD28</f>
        <v>212797879</v>
      </c>
      <c r="AE11" s="14">
        <f>AE28</f>
        <v>4585</v>
      </c>
      <c r="AF11" s="26">
        <f>AF28</f>
        <v>1100000</v>
      </c>
      <c r="AG11" s="33">
        <f>AG28</f>
        <v>127</v>
      </c>
      <c r="AH11" s="26">
        <f>AH28</f>
        <v>346542</v>
      </c>
      <c r="AI11" s="26">
        <f>AG11*100/AE11</f>
        <v>2.7699018538713194</v>
      </c>
      <c r="AJ11" s="26">
        <f>AH11*100/AF11</f>
        <v>31.503818181818183</v>
      </c>
      <c r="AK11" s="26">
        <f>AK28</f>
        <v>6992346</v>
      </c>
      <c r="AL11" s="14">
        <f>AL28</f>
        <v>800489</v>
      </c>
      <c r="AM11" s="26">
        <f>AM28</f>
        <v>93847000</v>
      </c>
      <c r="AN11" s="33">
        <f>AN28</f>
        <v>198154</v>
      </c>
      <c r="AO11" s="26">
        <f>AO28</f>
        <v>17640956</v>
      </c>
      <c r="AP11" s="26">
        <f>AN11*100/AL11</f>
        <v>24.754119044733905</v>
      </c>
      <c r="AQ11" s="26">
        <f>AO11*100/AM11</f>
        <v>18.797570513708482</v>
      </c>
      <c r="AR11" s="26">
        <f>AR28</f>
        <v>95417753</v>
      </c>
    </row>
    <row r="12" spans="1:44" s="15" customFormat="1" ht="15" customHeight="1">
      <c r="A12" s="42" t="s">
        <v>16</v>
      </c>
      <c r="B12" s="43" t="s">
        <v>33</v>
      </c>
      <c r="C12" s="53">
        <f aca="true" t="shared" si="0" ref="C12:C36">J12+Q12+X12+AE12+AL12</f>
        <v>6367803</v>
      </c>
      <c r="D12" s="54">
        <f aca="true" t="shared" si="1" ref="D12:D37">K12+R12+Y12+AF12+AM12</f>
        <v>915417100</v>
      </c>
      <c r="E12" s="55">
        <f aca="true" t="shared" si="2" ref="E12:E37">L12+S12+Z12+AG12+AN12</f>
        <v>876390.33</v>
      </c>
      <c r="F12" s="54">
        <f aca="true" t="shared" si="3" ref="F12:F37">M12+T12+AA12+AH12+AO12</f>
        <v>148234817.63593</v>
      </c>
      <c r="G12" s="54">
        <f aca="true" t="shared" si="4" ref="G12:G37">E12*100/C12</f>
        <v>13.762836727204029</v>
      </c>
      <c r="H12" s="54">
        <f aca="true" t="shared" si="5" ref="H12:H37">F12*100/D12</f>
        <v>16.1931449211436</v>
      </c>
      <c r="I12" s="54">
        <f aca="true" t="shared" si="6" ref="I12:I37">P12+W12+AD12+AK12+AR12</f>
        <v>935256097.1436603</v>
      </c>
      <c r="J12" s="18">
        <v>3999177</v>
      </c>
      <c r="K12" s="19">
        <v>557704100</v>
      </c>
      <c r="L12" s="22">
        <v>437751.32999999996</v>
      </c>
      <c r="M12" s="19">
        <v>67838657.88215</v>
      </c>
      <c r="N12" s="45">
        <f aca="true" t="shared" si="7" ref="N12:N37">L12*100/J12</f>
        <v>10.946035396782886</v>
      </c>
      <c r="O12" s="45">
        <f aca="true" t="shared" si="8" ref="O12:O37">M12*100/K12</f>
        <v>12.163915933583775</v>
      </c>
      <c r="P12" s="19">
        <v>562698778.3824145</v>
      </c>
      <c r="Q12" s="18">
        <v>827534</v>
      </c>
      <c r="R12" s="19">
        <v>161113000</v>
      </c>
      <c r="S12" s="22">
        <v>78111</v>
      </c>
      <c r="T12" s="19">
        <v>25858310.753780007</v>
      </c>
      <c r="U12" s="45">
        <f aca="true" t="shared" si="9" ref="U12:U37">S12*100/Q12</f>
        <v>9.439007944084473</v>
      </c>
      <c r="V12" s="45">
        <f aca="true" t="shared" si="10" ref="V12:V37">T12*100/R12</f>
        <v>16.049797815061485</v>
      </c>
      <c r="W12" s="19">
        <v>127283736.76124585</v>
      </c>
      <c r="X12" s="18">
        <v>746224</v>
      </c>
      <c r="Y12" s="40">
        <v>104480100</v>
      </c>
      <c r="Z12" s="22">
        <v>177839</v>
      </c>
      <c r="AA12" s="19">
        <v>40782175</v>
      </c>
      <c r="AB12" s="45">
        <f aca="true" t="shared" si="11" ref="AB12:AB37">Z12*100/X12</f>
        <v>23.831852098029547</v>
      </c>
      <c r="AC12" s="45">
        <f aca="true" t="shared" si="12" ref="AC12:AC37">AA12*100/Y12</f>
        <v>39.03343794655633</v>
      </c>
      <c r="AD12" s="19">
        <v>174437544</v>
      </c>
      <c r="AE12" s="44">
        <v>0</v>
      </c>
      <c r="AF12" s="44">
        <v>0</v>
      </c>
      <c r="AG12" s="22">
        <v>8</v>
      </c>
      <c r="AH12" s="19">
        <v>3300</v>
      </c>
      <c r="AI12" s="45" t="e">
        <f aca="true" t="shared" si="13" ref="AI12:AI37">AG12*100/AE12</f>
        <v>#DIV/0!</v>
      </c>
      <c r="AJ12" s="45" t="e">
        <f aca="true" t="shared" si="14" ref="AJ12:AJ37">AH12*100/AF12</f>
        <v>#DIV/0!</v>
      </c>
      <c r="AK12" s="19">
        <v>40200</v>
      </c>
      <c r="AL12" s="18">
        <v>794868</v>
      </c>
      <c r="AM12" s="19">
        <v>92119900</v>
      </c>
      <c r="AN12" s="22">
        <v>182681</v>
      </c>
      <c r="AO12" s="19">
        <v>13752374</v>
      </c>
      <c r="AP12" s="45">
        <f aca="true" t="shared" si="15" ref="AP12:AP37">AN12*100/AL12</f>
        <v>22.98255811027743</v>
      </c>
      <c r="AQ12" s="45">
        <f aca="true" t="shared" si="16" ref="AQ12:AQ37">AO12*100/AM12</f>
        <v>14.9287765184287</v>
      </c>
      <c r="AR12" s="19">
        <v>70795838</v>
      </c>
    </row>
    <row r="13" spans="1:44" ht="15" customHeight="1">
      <c r="A13" s="6" t="s">
        <v>17</v>
      </c>
      <c r="B13" s="48" t="s">
        <v>65</v>
      </c>
      <c r="C13" s="3">
        <f t="shared" si="0"/>
        <v>6236713</v>
      </c>
      <c r="D13" s="27">
        <f t="shared" si="1"/>
        <v>759777200</v>
      </c>
      <c r="E13" s="34">
        <f t="shared" si="2"/>
        <v>875199.33</v>
      </c>
      <c r="F13" s="27">
        <f t="shared" si="3"/>
        <v>129624106.49635</v>
      </c>
      <c r="G13" s="27">
        <f t="shared" si="4"/>
        <v>14.03302236290174</v>
      </c>
      <c r="H13" s="27">
        <f t="shared" si="5"/>
        <v>17.060804996036996</v>
      </c>
      <c r="I13" s="27">
        <f t="shared" si="6"/>
        <v>850422726.8248401</v>
      </c>
      <c r="J13" s="20">
        <v>3923299</v>
      </c>
      <c r="K13" s="21">
        <v>470345000</v>
      </c>
      <c r="L13" s="23">
        <v>436894.32999999996</v>
      </c>
      <c r="M13" s="21">
        <v>55859786.089999996</v>
      </c>
      <c r="N13" s="27">
        <f t="shared" si="7"/>
        <v>11.135891758441044</v>
      </c>
      <c r="O13" s="27">
        <f t="shared" si="8"/>
        <v>11.87634312897979</v>
      </c>
      <c r="P13" s="21">
        <v>500966935.18946004</v>
      </c>
      <c r="Q13" s="20">
        <v>792416</v>
      </c>
      <c r="R13" s="21">
        <v>115934900</v>
      </c>
      <c r="S13" s="23">
        <v>77785</v>
      </c>
      <c r="T13" s="21">
        <v>19389661.40635001</v>
      </c>
      <c r="U13" s="27">
        <f t="shared" si="9"/>
        <v>9.816182409239591</v>
      </c>
      <c r="V13" s="27">
        <f t="shared" si="10"/>
        <v>16.72461131751527</v>
      </c>
      <c r="W13" s="21">
        <v>104729178.63538</v>
      </c>
      <c r="X13" s="20">
        <v>732100</v>
      </c>
      <c r="Y13" s="41">
        <v>87851200</v>
      </c>
      <c r="Z13" s="23">
        <v>177839</v>
      </c>
      <c r="AA13" s="21">
        <v>40782175</v>
      </c>
      <c r="AB13" s="27">
        <f t="shared" si="11"/>
        <v>24.29162682693621</v>
      </c>
      <c r="AC13" s="27">
        <f t="shared" si="12"/>
        <v>46.42187585371629</v>
      </c>
      <c r="AD13" s="21">
        <v>174437544</v>
      </c>
      <c r="AE13" s="3">
        <v>0</v>
      </c>
      <c r="AF13" s="3">
        <v>0</v>
      </c>
      <c r="AG13" s="23">
        <v>8</v>
      </c>
      <c r="AH13" s="21">
        <v>3300</v>
      </c>
      <c r="AI13" s="27" t="e">
        <f t="shared" si="13"/>
        <v>#DIV/0!</v>
      </c>
      <c r="AJ13" s="27" t="e">
        <f t="shared" si="14"/>
        <v>#DIV/0!</v>
      </c>
      <c r="AK13" s="21">
        <v>40200</v>
      </c>
      <c r="AL13" s="20">
        <v>788898</v>
      </c>
      <c r="AM13" s="21">
        <v>85646100</v>
      </c>
      <c r="AN13" s="23">
        <v>182673</v>
      </c>
      <c r="AO13" s="21">
        <v>13589184</v>
      </c>
      <c r="AP13" s="27">
        <f t="shared" si="15"/>
        <v>23.155464965052516</v>
      </c>
      <c r="AQ13" s="27">
        <f t="shared" si="16"/>
        <v>15.866669935934036</v>
      </c>
      <c r="AR13" s="21">
        <v>70248869</v>
      </c>
    </row>
    <row r="14" spans="1:44" ht="15" customHeight="1">
      <c r="A14" s="6" t="s">
        <v>18</v>
      </c>
      <c r="B14" s="4" t="s">
        <v>12</v>
      </c>
      <c r="C14" s="3">
        <f t="shared" si="0"/>
        <v>51155</v>
      </c>
      <c r="D14" s="27">
        <f t="shared" si="1"/>
        <v>38956100</v>
      </c>
      <c r="E14" s="34">
        <f t="shared" si="2"/>
        <v>64</v>
      </c>
      <c r="F14" s="27">
        <f t="shared" si="3"/>
        <v>1188081.878</v>
      </c>
      <c r="G14" s="27">
        <f t="shared" si="4"/>
        <v>0.12510995992571597</v>
      </c>
      <c r="H14" s="27">
        <f t="shared" si="5"/>
        <v>3.049796766103383</v>
      </c>
      <c r="I14" s="27">
        <f t="shared" si="6"/>
        <v>12877532.528070001</v>
      </c>
      <c r="J14" s="20">
        <v>31421</v>
      </c>
      <c r="K14" s="21">
        <v>22423100</v>
      </c>
      <c r="L14" s="23">
        <v>18</v>
      </c>
      <c r="M14" s="21">
        <v>132968.68</v>
      </c>
      <c r="N14" s="27">
        <f t="shared" si="7"/>
        <v>0.05728652811813755</v>
      </c>
      <c r="O14" s="27">
        <f t="shared" si="8"/>
        <v>0.5929986487149412</v>
      </c>
      <c r="P14" s="21">
        <v>7897913.340260001</v>
      </c>
      <c r="Q14" s="20">
        <v>11641</v>
      </c>
      <c r="R14" s="21">
        <v>10618100</v>
      </c>
      <c r="S14" s="23">
        <v>42</v>
      </c>
      <c r="T14" s="21">
        <v>1052123.198</v>
      </c>
      <c r="U14" s="27">
        <f t="shared" si="9"/>
        <v>0.3607937462417318</v>
      </c>
      <c r="V14" s="27">
        <f t="shared" si="10"/>
        <v>9.908770853542537</v>
      </c>
      <c r="W14" s="21">
        <v>4707936.18781</v>
      </c>
      <c r="X14" s="20">
        <v>5471</v>
      </c>
      <c r="Y14" s="41">
        <v>4137900</v>
      </c>
      <c r="Z14" s="23">
        <v>0</v>
      </c>
      <c r="AA14" s="21">
        <v>0</v>
      </c>
      <c r="AB14" s="27">
        <f t="shared" si="11"/>
        <v>0</v>
      </c>
      <c r="AC14" s="27">
        <f t="shared" si="12"/>
        <v>0</v>
      </c>
      <c r="AD14" s="21">
        <v>0</v>
      </c>
      <c r="AE14" s="3">
        <v>0</v>
      </c>
      <c r="AF14" s="3">
        <v>0</v>
      </c>
      <c r="AG14" s="23">
        <v>0</v>
      </c>
      <c r="AH14" s="21">
        <v>0</v>
      </c>
      <c r="AI14" s="27" t="e">
        <f t="shared" si="13"/>
        <v>#DIV/0!</v>
      </c>
      <c r="AJ14" s="27" t="e">
        <f t="shared" si="14"/>
        <v>#DIV/0!</v>
      </c>
      <c r="AK14" s="21">
        <v>0</v>
      </c>
      <c r="AL14" s="20">
        <v>2622</v>
      </c>
      <c r="AM14" s="21">
        <v>1777000</v>
      </c>
      <c r="AN14" s="23">
        <v>4</v>
      </c>
      <c r="AO14" s="21">
        <v>2990</v>
      </c>
      <c r="AP14" s="27">
        <f t="shared" si="15"/>
        <v>0.15255530129672007</v>
      </c>
      <c r="AQ14" s="27">
        <f t="shared" si="16"/>
        <v>0.1682611142374789</v>
      </c>
      <c r="AR14" s="21">
        <v>271683</v>
      </c>
    </row>
    <row r="15" spans="1:44" ht="15" customHeight="1">
      <c r="A15" s="6" t="s">
        <v>23</v>
      </c>
      <c r="B15" s="4" t="s">
        <v>13</v>
      </c>
      <c r="C15" s="3">
        <f t="shared" si="0"/>
        <v>79935</v>
      </c>
      <c r="D15" s="27">
        <f t="shared" si="1"/>
        <v>116683800</v>
      </c>
      <c r="E15" s="34">
        <f t="shared" si="2"/>
        <v>1127</v>
      </c>
      <c r="F15" s="27">
        <f t="shared" si="3"/>
        <v>17422629.26158</v>
      </c>
      <c r="G15" s="27">
        <f t="shared" si="4"/>
        <v>1.4098955401263527</v>
      </c>
      <c r="H15" s="27">
        <f t="shared" si="5"/>
        <v>14.931489428335384</v>
      </c>
      <c r="I15" s="27">
        <f t="shared" si="6"/>
        <v>71955837.79075028</v>
      </c>
      <c r="J15" s="20">
        <v>44457</v>
      </c>
      <c r="K15" s="21">
        <v>64936000</v>
      </c>
      <c r="L15" s="23">
        <v>839</v>
      </c>
      <c r="M15" s="21">
        <v>11845903.11215</v>
      </c>
      <c r="N15" s="27">
        <f t="shared" si="7"/>
        <v>1.8872168612367006</v>
      </c>
      <c r="O15" s="27">
        <f t="shared" si="8"/>
        <v>18.242428101746338</v>
      </c>
      <c r="P15" s="21">
        <v>53833929.85269444</v>
      </c>
      <c r="Q15" s="20">
        <v>23477</v>
      </c>
      <c r="R15" s="21">
        <v>34560000</v>
      </c>
      <c r="S15" s="23">
        <v>284</v>
      </c>
      <c r="T15" s="21">
        <v>5416526.14943</v>
      </c>
      <c r="U15" s="27">
        <f t="shared" si="9"/>
        <v>1.209694594709716</v>
      </c>
      <c r="V15" s="27">
        <f t="shared" si="10"/>
        <v>15.672818719415512</v>
      </c>
      <c r="W15" s="21">
        <v>17846621.93805584</v>
      </c>
      <c r="X15" s="20">
        <v>8653</v>
      </c>
      <c r="Y15" s="41">
        <v>12491000</v>
      </c>
      <c r="Z15" s="23">
        <v>0</v>
      </c>
      <c r="AA15" s="21">
        <v>0</v>
      </c>
      <c r="AB15" s="27">
        <f t="shared" si="11"/>
        <v>0</v>
      </c>
      <c r="AC15" s="27">
        <f t="shared" si="12"/>
        <v>0</v>
      </c>
      <c r="AD15" s="21">
        <v>0</v>
      </c>
      <c r="AE15" s="3">
        <v>0</v>
      </c>
      <c r="AF15" s="3">
        <v>0</v>
      </c>
      <c r="AG15" s="23">
        <v>0</v>
      </c>
      <c r="AH15" s="21">
        <v>0</v>
      </c>
      <c r="AI15" s="27" t="e">
        <f t="shared" si="13"/>
        <v>#DIV/0!</v>
      </c>
      <c r="AJ15" s="27" t="e">
        <f t="shared" si="14"/>
        <v>#DIV/0!</v>
      </c>
      <c r="AK15" s="21">
        <v>0</v>
      </c>
      <c r="AL15" s="20">
        <v>3348</v>
      </c>
      <c r="AM15" s="21">
        <v>4696800</v>
      </c>
      <c r="AN15" s="23">
        <v>4</v>
      </c>
      <c r="AO15" s="21">
        <v>160200</v>
      </c>
      <c r="AP15" s="27">
        <f t="shared" si="15"/>
        <v>0.11947431302270012</v>
      </c>
      <c r="AQ15" s="27">
        <f t="shared" si="16"/>
        <v>3.410832907511497</v>
      </c>
      <c r="AR15" s="21">
        <v>275286</v>
      </c>
    </row>
    <row r="16" spans="1:44" s="15" customFormat="1" ht="15" customHeight="1">
      <c r="A16" s="42" t="s">
        <v>19</v>
      </c>
      <c r="B16" s="46" t="s">
        <v>51</v>
      </c>
      <c r="C16" s="53">
        <f t="shared" si="0"/>
        <v>801323</v>
      </c>
      <c r="D16" s="54">
        <f t="shared" si="1"/>
        <v>393611600</v>
      </c>
      <c r="E16" s="55">
        <f t="shared" si="2"/>
        <v>60263.009999999995</v>
      </c>
      <c r="F16" s="54">
        <f t="shared" si="3"/>
        <v>116897495.61072159</v>
      </c>
      <c r="G16" s="54">
        <f t="shared" si="4"/>
        <v>7.520439323468812</v>
      </c>
      <c r="H16" s="54">
        <f t="shared" si="5"/>
        <v>29.698691707948036</v>
      </c>
      <c r="I16" s="54">
        <f t="shared" si="6"/>
        <v>626845483.5317426</v>
      </c>
      <c r="J16" s="18">
        <v>450535</v>
      </c>
      <c r="K16" s="19">
        <v>209084500</v>
      </c>
      <c r="L16" s="22">
        <v>43368.009999999995</v>
      </c>
      <c r="M16" s="19">
        <v>56564122.4</v>
      </c>
      <c r="N16" s="45">
        <f t="shared" si="7"/>
        <v>9.625891440176677</v>
      </c>
      <c r="O16" s="45">
        <f t="shared" si="8"/>
        <v>27.05323560570009</v>
      </c>
      <c r="P16" s="19">
        <v>365898435.455</v>
      </c>
      <c r="Q16" s="18">
        <v>342531</v>
      </c>
      <c r="R16" s="19">
        <v>182027100</v>
      </c>
      <c r="S16" s="22">
        <v>13314</v>
      </c>
      <c r="T16" s="19">
        <v>58357097.2107216</v>
      </c>
      <c r="U16" s="45">
        <f t="shared" si="9"/>
        <v>3.886947458770155</v>
      </c>
      <c r="V16" s="45">
        <f t="shared" si="10"/>
        <v>32.05956542224845</v>
      </c>
      <c r="W16" s="19">
        <v>233112790.07674265</v>
      </c>
      <c r="X16" s="18">
        <v>2402</v>
      </c>
      <c r="Y16" s="40">
        <v>900000</v>
      </c>
      <c r="Z16" s="22">
        <v>2407</v>
      </c>
      <c r="AA16" s="19">
        <v>534911</v>
      </c>
      <c r="AB16" s="45">
        <f t="shared" si="11"/>
        <v>100.20815986677769</v>
      </c>
      <c r="AC16" s="45">
        <f t="shared" si="12"/>
        <v>59.434555555555555</v>
      </c>
      <c r="AD16" s="19">
        <v>13339976</v>
      </c>
      <c r="AE16" s="18">
        <v>4585</v>
      </c>
      <c r="AF16" s="18">
        <v>1100000</v>
      </c>
      <c r="AG16" s="22">
        <v>113</v>
      </c>
      <c r="AH16" s="19">
        <v>333042</v>
      </c>
      <c r="AI16" s="45">
        <f t="shared" si="13"/>
        <v>2.4645583424209376</v>
      </c>
      <c r="AJ16" s="45">
        <f t="shared" si="14"/>
        <v>30.276545454545456</v>
      </c>
      <c r="AK16" s="19">
        <v>6842246</v>
      </c>
      <c r="AL16" s="18">
        <v>1270</v>
      </c>
      <c r="AM16" s="19">
        <v>500000</v>
      </c>
      <c r="AN16" s="22">
        <v>1061</v>
      </c>
      <c r="AO16" s="19">
        <v>1108323</v>
      </c>
      <c r="AP16" s="45">
        <f t="shared" si="15"/>
        <v>83.54330708661418</v>
      </c>
      <c r="AQ16" s="45">
        <f t="shared" si="16"/>
        <v>221.6646</v>
      </c>
      <c r="AR16" s="19">
        <v>7652036</v>
      </c>
    </row>
    <row r="17" spans="1:44" ht="15" customHeight="1">
      <c r="A17" s="6" t="s">
        <v>24</v>
      </c>
      <c r="B17" s="7" t="s">
        <v>42</v>
      </c>
      <c r="C17" s="3">
        <f t="shared" si="0"/>
        <v>499426</v>
      </c>
      <c r="D17" s="27">
        <f t="shared" si="1"/>
        <v>118450706</v>
      </c>
      <c r="E17" s="34">
        <f t="shared" si="2"/>
        <v>49777.17</v>
      </c>
      <c r="F17" s="27">
        <f t="shared" si="3"/>
        <v>38614919.5452832</v>
      </c>
      <c r="G17" s="27">
        <f t="shared" si="4"/>
        <v>9.966875973617713</v>
      </c>
      <c r="H17" s="27">
        <f t="shared" si="5"/>
        <v>32.599991042082266</v>
      </c>
      <c r="I17" s="27">
        <f t="shared" si="6"/>
        <v>246283413.13106287</v>
      </c>
      <c r="J17" s="20">
        <v>278187</v>
      </c>
      <c r="K17" s="21">
        <v>66030229</v>
      </c>
      <c r="L17" s="23">
        <v>36851.17</v>
      </c>
      <c r="M17" s="21">
        <v>22315210.04</v>
      </c>
      <c r="N17" s="27">
        <f t="shared" si="7"/>
        <v>13.246905858289567</v>
      </c>
      <c r="O17" s="27">
        <f t="shared" si="8"/>
        <v>33.79544547694966</v>
      </c>
      <c r="P17" s="21">
        <v>159776254.59511</v>
      </c>
      <c r="Q17" s="20">
        <v>215827</v>
      </c>
      <c r="R17" s="21">
        <v>51631918</v>
      </c>
      <c r="S17" s="23">
        <v>9731</v>
      </c>
      <c r="T17" s="21">
        <v>14910964.505283197</v>
      </c>
      <c r="U17" s="27">
        <f t="shared" si="9"/>
        <v>4.508703730302511</v>
      </c>
      <c r="V17" s="27">
        <f t="shared" si="10"/>
        <v>28.879354249987767</v>
      </c>
      <c r="W17" s="21">
        <v>69190173.67995287</v>
      </c>
      <c r="X17" s="20">
        <v>507</v>
      </c>
      <c r="Y17" s="41">
        <v>-226456</v>
      </c>
      <c r="Z17" s="23">
        <v>2403</v>
      </c>
      <c r="AA17" s="21">
        <v>532606</v>
      </c>
      <c r="AB17" s="27">
        <f t="shared" si="11"/>
        <v>473.96449704142015</v>
      </c>
      <c r="AC17" s="27">
        <f t="shared" si="12"/>
        <v>-235.1918253435546</v>
      </c>
      <c r="AD17" s="21">
        <v>13307249.856</v>
      </c>
      <c r="AE17" s="20">
        <v>4585</v>
      </c>
      <c r="AF17" s="21">
        <v>1100000</v>
      </c>
      <c r="AG17" s="23">
        <v>85</v>
      </c>
      <c r="AH17" s="21">
        <v>77684</v>
      </c>
      <c r="AI17" s="27">
        <f t="shared" si="13"/>
        <v>1.8538713195201746</v>
      </c>
      <c r="AJ17" s="27">
        <f t="shared" si="14"/>
        <v>7.062181818181818</v>
      </c>
      <c r="AK17" s="21">
        <v>860847</v>
      </c>
      <c r="AL17" s="20">
        <v>320</v>
      </c>
      <c r="AM17" s="21">
        <v>-84985</v>
      </c>
      <c r="AN17" s="23">
        <v>707</v>
      </c>
      <c r="AO17" s="21">
        <v>778454.9999999999</v>
      </c>
      <c r="AP17" s="27">
        <f t="shared" si="15"/>
        <v>220.9375</v>
      </c>
      <c r="AQ17" s="27">
        <f t="shared" si="16"/>
        <v>-915.9910572453961</v>
      </c>
      <c r="AR17" s="21">
        <v>3148888</v>
      </c>
    </row>
    <row r="18" spans="1:44" ht="15" customHeight="1">
      <c r="A18" s="6" t="s">
        <v>25</v>
      </c>
      <c r="B18" s="8" t="s">
        <v>44</v>
      </c>
      <c r="C18" s="3">
        <f t="shared" si="0"/>
        <v>268074</v>
      </c>
      <c r="D18" s="27">
        <f t="shared" si="1"/>
        <v>120467500</v>
      </c>
      <c r="E18" s="34">
        <f t="shared" si="2"/>
        <v>8507.17</v>
      </c>
      <c r="F18" s="27">
        <f t="shared" si="3"/>
        <v>50240209.468830004</v>
      </c>
      <c r="G18" s="27">
        <f t="shared" si="4"/>
        <v>3.1734409155680896</v>
      </c>
      <c r="H18" s="27">
        <f t="shared" si="5"/>
        <v>41.70436795719178</v>
      </c>
      <c r="I18" s="27">
        <f t="shared" si="6"/>
        <v>250177725.9080893</v>
      </c>
      <c r="J18" s="20">
        <v>156412</v>
      </c>
      <c r="K18" s="21">
        <v>70366200</v>
      </c>
      <c r="L18" s="23">
        <v>5696.17</v>
      </c>
      <c r="M18" s="21">
        <v>26048609.97</v>
      </c>
      <c r="N18" s="27">
        <f t="shared" si="7"/>
        <v>3.641773009743498</v>
      </c>
      <c r="O18" s="27">
        <f t="shared" si="8"/>
        <v>37.01863958832508</v>
      </c>
      <c r="P18" s="21">
        <v>143068618</v>
      </c>
      <c r="Q18" s="20">
        <v>110249</v>
      </c>
      <c r="R18" s="21">
        <v>49609700</v>
      </c>
      <c r="S18" s="23">
        <v>2574</v>
      </c>
      <c r="T18" s="21">
        <v>23818691.49883</v>
      </c>
      <c r="U18" s="27">
        <f t="shared" si="9"/>
        <v>2.334715054104799</v>
      </c>
      <c r="V18" s="27">
        <f t="shared" si="10"/>
        <v>48.01216596518424</v>
      </c>
      <c r="W18" s="21">
        <v>99447644.90808931</v>
      </c>
      <c r="X18" s="20">
        <v>936</v>
      </c>
      <c r="Y18" s="41">
        <v>326900</v>
      </c>
      <c r="Z18" s="23">
        <v>0</v>
      </c>
      <c r="AA18" s="21">
        <v>0</v>
      </c>
      <c r="AB18" s="27">
        <f t="shared" si="11"/>
        <v>0</v>
      </c>
      <c r="AC18" s="27">
        <f t="shared" si="12"/>
        <v>0</v>
      </c>
      <c r="AD18" s="21">
        <v>0</v>
      </c>
      <c r="AE18" s="20">
        <v>0</v>
      </c>
      <c r="AF18" s="21">
        <v>0</v>
      </c>
      <c r="AG18" s="23">
        <v>28</v>
      </c>
      <c r="AH18" s="21">
        <v>182858</v>
      </c>
      <c r="AI18" s="27" t="e">
        <f t="shared" si="13"/>
        <v>#DIV/0!</v>
      </c>
      <c r="AJ18" s="27" t="e">
        <f t="shared" si="14"/>
        <v>#DIV/0!</v>
      </c>
      <c r="AK18" s="21">
        <v>4480659</v>
      </c>
      <c r="AL18" s="20">
        <v>477</v>
      </c>
      <c r="AM18" s="21">
        <v>164700</v>
      </c>
      <c r="AN18" s="23">
        <v>209</v>
      </c>
      <c r="AO18" s="21">
        <v>190050</v>
      </c>
      <c r="AP18" s="27">
        <f t="shared" si="15"/>
        <v>43.81551362683438</v>
      </c>
      <c r="AQ18" s="27">
        <f t="shared" si="16"/>
        <v>115.39162112932604</v>
      </c>
      <c r="AR18" s="21">
        <v>3180803.9999999995</v>
      </c>
    </row>
    <row r="19" spans="1:44" ht="15" customHeight="1">
      <c r="A19" s="6" t="s">
        <v>26</v>
      </c>
      <c r="B19" s="8" t="s">
        <v>43</v>
      </c>
      <c r="C19" s="3">
        <f t="shared" si="0"/>
        <v>31429</v>
      </c>
      <c r="D19" s="27">
        <f t="shared" si="1"/>
        <v>152754400</v>
      </c>
      <c r="E19" s="34">
        <f t="shared" si="2"/>
        <v>1477.5</v>
      </c>
      <c r="F19" s="27">
        <f t="shared" si="3"/>
        <v>27724345.216608398</v>
      </c>
      <c r="G19" s="27">
        <f t="shared" si="4"/>
        <v>4.7010722581055715</v>
      </c>
      <c r="H19" s="27">
        <f t="shared" si="5"/>
        <v>18.149621363841824</v>
      </c>
      <c r="I19" s="27">
        <f t="shared" si="6"/>
        <v>127320044.76737043</v>
      </c>
      <c r="J19" s="20">
        <v>14641</v>
      </c>
      <c r="K19" s="21">
        <v>71639200</v>
      </c>
      <c r="L19" s="23">
        <v>494.5</v>
      </c>
      <c r="M19" s="21">
        <v>8013921.01</v>
      </c>
      <c r="N19" s="27">
        <f t="shared" si="7"/>
        <v>3.3775015367802745</v>
      </c>
      <c r="O19" s="27">
        <f t="shared" si="8"/>
        <v>11.186502654971022</v>
      </c>
      <c r="P19" s="21">
        <v>61212399.265</v>
      </c>
      <c r="Q19" s="20">
        <v>16165</v>
      </c>
      <c r="R19" s="21">
        <v>80550600</v>
      </c>
      <c r="S19" s="23">
        <v>982</v>
      </c>
      <c r="T19" s="21">
        <v>19617924.2066084</v>
      </c>
      <c r="U19" s="27">
        <f t="shared" si="9"/>
        <v>6.074853077636869</v>
      </c>
      <c r="V19" s="27">
        <f t="shared" si="10"/>
        <v>24.35478346108955</v>
      </c>
      <c r="W19" s="21">
        <v>64448838.50237044</v>
      </c>
      <c r="X19" s="20">
        <v>400</v>
      </c>
      <c r="Y19" s="41">
        <v>346800</v>
      </c>
      <c r="Z19" s="23">
        <v>0</v>
      </c>
      <c r="AA19" s="21">
        <v>0</v>
      </c>
      <c r="AB19" s="27">
        <f t="shared" si="11"/>
        <v>0</v>
      </c>
      <c r="AC19" s="27">
        <f t="shared" si="12"/>
        <v>0</v>
      </c>
      <c r="AD19" s="21">
        <v>0</v>
      </c>
      <c r="AE19" s="20">
        <v>0</v>
      </c>
      <c r="AF19" s="21">
        <v>0</v>
      </c>
      <c r="AG19" s="23">
        <v>0</v>
      </c>
      <c r="AH19" s="21">
        <v>72500</v>
      </c>
      <c r="AI19" s="27" t="e">
        <f t="shared" si="13"/>
        <v>#DIV/0!</v>
      </c>
      <c r="AJ19" s="27" t="e">
        <f t="shared" si="14"/>
        <v>#DIV/0!</v>
      </c>
      <c r="AK19" s="21">
        <v>1500740.0000000002</v>
      </c>
      <c r="AL19" s="20">
        <v>223</v>
      </c>
      <c r="AM19" s="21">
        <v>217800</v>
      </c>
      <c r="AN19" s="23">
        <v>1</v>
      </c>
      <c r="AO19" s="21">
        <v>20000</v>
      </c>
      <c r="AP19" s="27">
        <f t="shared" si="15"/>
        <v>0.4484304932735426</v>
      </c>
      <c r="AQ19" s="27">
        <f t="shared" si="16"/>
        <v>9.182736455463727</v>
      </c>
      <c r="AR19" s="21">
        <v>158067</v>
      </c>
    </row>
    <row r="20" spans="1:44" ht="15" customHeight="1">
      <c r="A20" s="6" t="s">
        <v>30</v>
      </c>
      <c r="B20" s="3" t="s">
        <v>10</v>
      </c>
      <c r="C20" s="3">
        <f t="shared" si="0"/>
        <v>2394</v>
      </c>
      <c r="D20" s="27">
        <f t="shared" si="1"/>
        <v>1938994</v>
      </c>
      <c r="E20" s="34">
        <f t="shared" si="2"/>
        <v>501.17</v>
      </c>
      <c r="F20" s="27">
        <f t="shared" si="3"/>
        <v>318021.38</v>
      </c>
      <c r="G20" s="27">
        <f t="shared" si="4"/>
        <v>20.9344193817878</v>
      </c>
      <c r="H20" s="27">
        <f t="shared" si="5"/>
        <v>16.401359674140302</v>
      </c>
      <c r="I20" s="27">
        <f t="shared" si="6"/>
        <v>3064299.72522</v>
      </c>
      <c r="J20" s="20">
        <v>1295</v>
      </c>
      <c r="K20" s="21">
        <v>1048871</v>
      </c>
      <c r="L20" s="23">
        <v>326.17</v>
      </c>
      <c r="M20" s="21">
        <v>186381.38</v>
      </c>
      <c r="N20" s="27">
        <f t="shared" si="7"/>
        <v>25.186872586872585</v>
      </c>
      <c r="O20" s="27">
        <f t="shared" si="8"/>
        <v>17.76971429279673</v>
      </c>
      <c r="P20" s="21">
        <v>1841163.5948899998</v>
      </c>
      <c r="Q20" s="20">
        <v>290</v>
      </c>
      <c r="R20" s="21">
        <v>234882</v>
      </c>
      <c r="S20" s="23">
        <v>27</v>
      </c>
      <c r="T20" s="21">
        <v>9517</v>
      </c>
      <c r="U20" s="27">
        <f t="shared" si="9"/>
        <v>9.310344827586206</v>
      </c>
      <c r="V20" s="27">
        <f t="shared" si="10"/>
        <v>4.051821765822838</v>
      </c>
      <c r="W20" s="21">
        <v>26132.98633</v>
      </c>
      <c r="X20" s="20">
        <v>559</v>
      </c>
      <c r="Y20" s="41">
        <v>452756</v>
      </c>
      <c r="Z20" s="23">
        <v>4</v>
      </c>
      <c r="AA20" s="21">
        <v>2305</v>
      </c>
      <c r="AB20" s="27">
        <f t="shared" si="11"/>
        <v>0.7155635062611807</v>
      </c>
      <c r="AC20" s="27">
        <f t="shared" si="12"/>
        <v>0.5091042415782452</v>
      </c>
      <c r="AD20" s="21">
        <v>32726.144</v>
      </c>
      <c r="AE20" s="20">
        <v>0</v>
      </c>
      <c r="AF20" s="21">
        <v>0</v>
      </c>
      <c r="AG20" s="23">
        <v>0</v>
      </c>
      <c r="AH20" s="21">
        <v>0</v>
      </c>
      <c r="AI20" s="27" t="e">
        <f t="shared" si="13"/>
        <v>#DIV/0!</v>
      </c>
      <c r="AJ20" s="27" t="e">
        <f t="shared" si="14"/>
        <v>#DIV/0!</v>
      </c>
      <c r="AK20" s="21">
        <v>0</v>
      </c>
      <c r="AL20" s="20">
        <v>250</v>
      </c>
      <c r="AM20" s="21">
        <v>202485</v>
      </c>
      <c r="AN20" s="23">
        <v>144</v>
      </c>
      <c r="AO20" s="21">
        <v>119818</v>
      </c>
      <c r="AP20" s="27">
        <f t="shared" si="15"/>
        <v>57.6</v>
      </c>
      <c r="AQ20" s="27">
        <f t="shared" si="16"/>
        <v>59.17376595797219</v>
      </c>
      <c r="AR20" s="21">
        <v>1164277</v>
      </c>
    </row>
    <row r="21" spans="1:44" ht="15" customHeight="1">
      <c r="A21" s="6" t="s">
        <v>31</v>
      </c>
      <c r="B21" s="3" t="s">
        <v>11</v>
      </c>
      <c r="C21" s="3">
        <f t="shared" si="0"/>
        <v>0</v>
      </c>
      <c r="D21" s="27">
        <f t="shared" si="1"/>
        <v>0</v>
      </c>
      <c r="E21" s="34">
        <f t="shared" si="2"/>
        <v>0</v>
      </c>
      <c r="F21" s="27">
        <f t="shared" si="3"/>
        <v>0</v>
      </c>
      <c r="G21" s="27" t="e">
        <f t="shared" si="4"/>
        <v>#DIV/0!</v>
      </c>
      <c r="H21" s="27" t="e">
        <f t="shared" si="5"/>
        <v>#DIV/0!</v>
      </c>
      <c r="I21" s="27">
        <f t="shared" si="6"/>
        <v>0</v>
      </c>
      <c r="J21" s="20">
        <v>0</v>
      </c>
      <c r="K21" s="21">
        <v>0</v>
      </c>
      <c r="L21" s="23">
        <v>0</v>
      </c>
      <c r="M21" s="21">
        <v>0</v>
      </c>
      <c r="N21" s="27" t="e">
        <f t="shared" si="7"/>
        <v>#DIV/0!</v>
      </c>
      <c r="O21" s="27" t="e">
        <f t="shared" si="8"/>
        <v>#DIV/0!</v>
      </c>
      <c r="P21" s="21">
        <v>0</v>
      </c>
      <c r="Q21" s="20">
        <v>0</v>
      </c>
      <c r="R21" s="21">
        <v>0</v>
      </c>
      <c r="S21" s="23">
        <v>0</v>
      </c>
      <c r="T21" s="21">
        <v>0</v>
      </c>
      <c r="U21" s="27" t="e">
        <f t="shared" si="9"/>
        <v>#DIV/0!</v>
      </c>
      <c r="V21" s="27" t="e">
        <f t="shared" si="10"/>
        <v>#DIV/0!</v>
      </c>
      <c r="W21" s="21">
        <v>0</v>
      </c>
      <c r="X21" s="20">
        <v>0</v>
      </c>
      <c r="Y21" s="41">
        <v>0</v>
      </c>
      <c r="Z21" s="23">
        <v>0</v>
      </c>
      <c r="AA21" s="21">
        <v>0</v>
      </c>
      <c r="AB21" s="27" t="e">
        <f t="shared" si="11"/>
        <v>#DIV/0!</v>
      </c>
      <c r="AC21" s="27" t="e">
        <f t="shared" si="12"/>
        <v>#DIV/0!</v>
      </c>
      <c r="AD21" s="21">
        <v>0</v>
      </c>
      <c r="AE21" s="20">
        <v>0</v>
      </c>
      <c r="AF21" s="21">
        <v>0</v>
      </c>
      <c r="AG21" s="23">
        <v>0</v>
      </c>
      <c r="AH21" s="21">
        <v>0</v>
      </c>
      <c r="AI21" s="27" t="e">
        <f t="shared" si="13"/>
        <v>#DIV/0!</v>
      </c>
      <c r="AJ21" s="27" t="e">
        <f t="shared" si="14"/>
        <v>#DIV/0!</v>
      </c>
      <c r="AK21" s="21">
        <v>0</v>
      </c>
      <c r="AL21" s="20">
        <v>0</v>
      </c>
      <c r="AM21" s="21">
        <v>0</v>
      </c>
      <c r="AN21" s="23">
        <v>0</v>
      </c>
      <c r="AO21" s="21">
        <v>0</v>
      </c>
      <c r="AP21" s="27" t="e">
        <f t="shared" si="15"/>
        <v>#DIV/0!</v>
      </c>
      <c r="AQ21" s="27" t="e">
        <f t="shared" si="16"/>
        <v>#DIV/0!</v>
      </c>
      <c r="AR21" s="21">
        <v>0</v>
      </c>
    </row>
    <row r="22" spans="1:44" ht="15" customHeight="1">
      <c r="A22" s="6" t="s">
        <v>20</v>
      </c>
      <c r="B22" s="4" t="s">
        <v>7</v>
      </c>
      <c r="C22" s="3">
        <f t="shared" si="0"/>
        <v>0</v>
      </c>
      <c r="D22" s="27">
        <f t="shared" si="1"/>
        <v>0</v>
      </c>
      <c r="E22" s="34">
        <f t="shared" si="2"/>
        <v>24</v>
      </c>
      <c r="F22" s="27">
        <f t="shared" si="3"/>
        <v>813133.48252</v>
      </c>
      <c r="G22" s="27" t="e">
        <f t="shared" si="4"/>
        <v>#DIV/0!</v>
      </c>
      <c r="H22" s="27" t="e">
        <f t="shared" si="5"/>
        <v>#DIV/0!</v>
      </c>
      <c r="I22" s="27">
        <f t="shared" si="6"/>
        <v>11920762.25076</v>
      </c>
      <c r="J22" s="20">
        <v>0</v>
      </c>
      <c r="K22" s="21">
        <v>0</v>
      </c>
      <c r="L22" s="23">
        <v>2</v>
      </c>
      <c r="M22" s="21">
        <v>44420</v>
      </c>
      <c r="N22" s="27" t="e">
        <f t="shared" si="7"/>
        <v>#DIV/0!</v>
      </c>
      <c r="O22" s="27" t="e">
        <f t="shared" si="8"/>
        <v>#DIV/0!</v>
      </c>
      <c r="P22" s="21">
        <v>11424508.25076</v>
      </c>
      <c r="Q22" s="20">
        <v>0</v>
      </c>
      <c r="R22" s="21">
        <v>0</v>
      </c>
      <c r="S22" s="23">
        <v>22</v>
      </c>
      <c r="T22" s="21">
        <v>768713.48252</v>
      </c>
      <c r="U22" s="27" t="e">
        <f t="shared" si="9"/>
        <v>#DIV/0!</v>
      </c>
      <c r="V22" s="27" t="e">
        <f t="shared" si="10"/>
        <v>#DIV/0!</v>
      </c>
      <c r="W22" s="21">
        <v>496254</v>
      </c>
      <c r="X22" s="20">
        <v>0</v>
      </c>
      <c r="Y22" s="41">
        <v>0</v>
      </c>
      <c r="Z22" s="23">
        <v>0</v>
      </c>
      <c r="AA22" s="21">
        <v>0</v>
      </c>
      <c r="AB22" s="27" t="e">
        <f t="shared" si="11"/>
        <v>#DIV/0!</v>
      </c>
      <c r="AC22" s="27" t="e">
        <f t="shared" si="12"/>
        <v>#DIV/0!</v>
      </c>
      <c r="AD22" s="21">
        <v>0</v>
      </c>
      <c r="AE22" s="20">
        <v>0</v>
      </c>
      <c r="AF22" s="21">
        <v>0</v>
      </c>
      <c r="AG22" s="23">
        <v>0</v>
      </c>
      <c r="AH22" s="21">
        <v>0</v>
      </c>
      <c r="AI22" s="27" t="e">
        <f t="shared" si="13"/>
        <v>#DIV/0!</v>
      </c>
      <c r="AJ22" s="27" t="e">
        <f t="shared" si="14"/>
        <v>#DIV/0!</v>
      </c>
      <c r="AK22" s="21">
        <v>0</v>
      </c>
      <c r="AL22" s="20">
        <v>0</v>
      </c>
      <c r="AM22" s="21">
        <v>0</v>
      </c>
      <c r="AN22" s="23">
        <v>0</v>
      </c>
      <c r="AO22" s="21">
        <v>0</v>
      </c>
      <c r="AP22" s="27" t="e">
        <f t="shared" si="15"/>
        <v>#DIV/0!</v>
      </c>
      <c r="AQ22" s="27" t="e">
        <f t="shared" si="16"/>
        <v>#DIV/0!</v>
      </c>
      <c r="AR22" s="21">
        <v>0</v>
      </c>
    </row>
    <row r="23" spans="1:44" ht="15" customHeight="1">
      <c r="A23" s="6" t="s">
        <v>21</v>
      </c>
      <c r="B23" s="4" t="s">
        <v>2</v>
      </c>
      <c r="C23" s="3">
        <f t="shared" si="0"/>
        <v>47451</v>
      </c>
      <c r="D23" s="27">
        <f t="shared" si="1"/>
        <v>23478500</v>
      </c>
      <c r="E23" s="34">
        <f t="shared" si="2"/>
        <v>2489</v>
      </c>
      <c r="F23" s="27">
        <f t="shared" si="3"/>
        <v>1267073.12068</v>
      </c>
      <c r="G23" s="27">
        <f t="shared" si="4"/>
        <v>5.245411055615266</v>
      </c>
      <c r="H23" s="27">
        <f t="shared" si="5"/>
        <v>5.396737954639351</v>
      </c>
      <c r="I23" s="27">
        <f t="shared" si="6"/>
        <v>31649123.011790004</v>
      </c>
      <c r="J23" s="20">
        <v>31911</v>
      </c>
      <c r="K23" s="21">
        <v>15909900</v>
      </c>
      <c r="L23" s="23">
        <v>1650</v>
      </c>
      <c r="M23" s="21">
        <v>940085.57048</v>
      </c>
      <c r="N23" s="27">
        <f t="shared" si="7"/>
        <v>5.170630816959669</v>
      </c>
      <c r="O23" s="27">
        <f t="shared" si="8"/>
        <v>5.908808795026995</v>
      </c>
      <c r="P23" s="21">
        <v>26853306.886490002</v>
      </c>
      <c r="Q23" s="20">
        <v>14581</v>
      </c>
      <c r="R23" s="21">
        <v>7268600</v>
      </c>
      <c r="S23" s="23">
        <v>213</v>
      </c>
      <c r="T23" s="21">
        <v>196762.5502</v>
      </c>
      <c r="U23" s="27">
        <f t="shared" si="9"/>
        <v>1.460805157396612</v>
      </c>
      <c r="V23" s="27">
        <f t="shared" si="10"/>
        <v>2.707021299837658</v>
      </c>
      <c r="W23" s="21">
        <v>3217876.1253</v>
      </c>
      <c r="X23" s="20">
        <v>566</v>
      </c>
      <c r="Y23" s="41">
        <v>150000</v>
      </c>
      <c r="Z23" s="23">
        <v>56</v>
      </c>
      <c r="AA23" s="21">
        <v>26718</v>
      </c>
      <c r="AB23" s="27">
        <f t="shared" si="11"/>
        <v>9.89399293286219</v>
      </c>
      <c r="AC23" s="27">
        <f t="shared" si="12"/>
        <v>17.812</v>
      </c>
      <c r="AD23" s="21">
        <v>514508</v>
      </c>
      <c r="AE23" s="20">
        <v>0</v>
      </c>
      <c r="AF23" s="21">
        <v>0</v>
      </c>
      <c r="AG23" s="23">
        <v>0</v>
      </c>
      <c r="AH23" s="21">
        <v>0</v>
      </c>
      <c r="AI23" s="27" t="e">
        <f t="shared" si="13"/>
        <v>#DIV/0!</v>
      </c>
      <c r="AJ23" s="27" t="e">
        <f t="shared" si="14"/>
        <v>#DIV/0!</v>
      </c>
      <c r="AK23" s="21">
        <v>0</v>
      </c>
      <c r="AL23" s="20">
        <v>393</v>
      </c>
      <c r="AM23" s="21">
        <v>150000</v>
      </c>
      <c r="AN23" s="23">
        <v>570</v>
      </c>
      <c r="AO23" s="21">
        <v>103507.00000000001</v>
      </c>
      <c r="AP23" s="27">
        <f t="shared" si="15"/>
        <v>145.0381679389313</v>
      </c>
      <c r="AQ23" s="27">
        <f t="shared" si="16"/>
        <v>69.00466666666668</v>
      </c>
      <c r="AR23" s="21">
        <v>1063431.9999999998</v>
      </c>
    </row>
    <row r="24" spans="1:44" ht="15" customHeight="1">
      <c r="A24" s="6" t="s">
        <v>22</v>
      </c>
      <c r="B24" s="4" t="s">
        <v>14</v>
      </c>
      <c r="C24" s="3">
        <f t="shared" si="0"/>
        <v>86671</v>
      </c>
      <c r="D24" s="27">
        <f t="shared" si="1"/>
        <v>86402400</v>
      </c>
      <c r="E24" s="34">
        <f t="shared" si="2"/>
        <v>14970</v>
      </c>
      <c r="F24" s="27">
        <f t="shared" si="3"/>
        <v>8181971.200200001</v>
      </c>
      <c r="G24" s="27">
        <f t="shared" si="4"/>
        <v>17.272213312411303</v>
      </c>
      <c r="H24" s="27">
        <f t="shared" si="5"/>
        <v>9.469611029554736</v>
      </c>
      <c r="I24" s="27">
        <f t="shared" si="6"/>
        <v>329424394.24272</v>
      </c>
      <c r="J24" s="20">
        <v>52555</v>
      </c>
      <c r="K24" s="21">
        <v>52517500</v>
      </c>
      <c r="L24" s="23">
        <v>10030</v>
      </c>
      <c r="M24" s="21">
        <v>5629464.6582</v>
      </c>
      <c r="N24" s="27">
        <f t="shared" si="7"/>
        <v>19.084768337931692</v>
      </c>
      <c r="O24" s="27">
        <f t="shared" si="8"/>
        <v>10.719216752891894</v>
      </c>
      <c r="P24" s="21">
        <v>234895357.42698</v>
      </c>
      <c r="Q24" s="20">
        <v>32427</v>
      </c>
      <c r="R24" s="21">
        <v>32402100</v>
      </c>
      <c r="S24" s="23">
        <v>3337</v>
      </c>
      <c r="T24" s="21">
        <v>1527327.542</v>
      </c>
      <c r="U24" s="27">
        <f t="shared" si="9"/>
        <v>10.290807043513121</v>
      </c>
      <c r="V24" s="27">
        <f t="shared" si="10"/>
        <v>4.713668379518611</v>
      </c>
      <c r="W24" s="21">
        <v>67383645.81574</v>
      </c>
      <c r="X24" s="20">
        <v>1373</v>
      </c>
      <c r="Y24" s="41">
        <v>1282800</v>
      </c>
      <c r="Z24" s="23">
        <v>1078</v>
      </c>
      <c r="AA24" s="21">
        <v>692671</v>
      </c>
      <c r="AB24" s="27">
        <f t="shared" si="11"/>
        <v>78.5142024763292</v>
      </c>
      <c r="AC24" s="27">
        <f t="shared" si="12"/>
        <v>53.99680386654194</v>
      </c>
      <c r="AD24" s="21">
        <v>24431549</v>
      </c>
      <c r="AE24" s="20">
        <v>0</v>
      </c>
      <c r="AF24" s="21">
        <v>0</v>
      </c>
      <c r="AG24" s="23">
        <v>6</v>
      </c>
      <c r="AH24" s="21">
        <v>10200</v>
      </c>
      <c r="AI24" s="27" t="e">
        <f t="shared" si="13"/>
        <v>#DIV/0!</v>
      </c>
      <c r="AJ24" s="27" t="e">
        <f t="shared" si="14"/>
        <v>#DIV/0!</v>
      </c>
      <c r="AK24" s="21">
        <v>109900</v>
      </c>
      <c r="AL24" s="20">
        <v>316</v>
      </c>
      <c r="AM24" s="21">
        <v>200000</v>
      </c>
      <c r="AN24" s="23">
        <v>519</v>
      </c>
      <c r="AO24" s="21">
        <v>322308</v>
      </c>
      <c r="AP24" s="27">
        <f t="shared" si="15"/>
        <v>164.2405063291139</v>
      </c>
      <c r="AQ24" s="27">
        <f t="shared" si="16"/>
        <v>161.154</v>
      </c>
      <c r="AR24" s="21">
        <v>2603942</v>
      </c>
    </row>
    <row r="25" spans="1:44" ht="15" customHeight="1">
      <c r="A25" s="6" t="s">
        <v>27</v>
      </c>
      <c r="B25" s="4" t="s">
        <v>8</v>
      </c>
      <c r="C25" s="3">
        <f t="shared" si="0"/>
        <v>29782</v>
      </c>
      <c r="D25" s="27">
        <f t="shared" si="1"/>
        <v>11790600</v>
      </c>
      <c r="E25" s="34">
        <f t="shared" si="2"/>
        <v>18</v>
      </c>
      <c r="F25" s="27">
        <f t="shared" si="3"/>
        <v>16310.040710000001</v>
      </c>
      <c r="G25" s="27">
        <f t="shared" si="4"/>
        <v>0.06043919145792761</v>
      </c>
      <c r="H25" s="27">
        <f t="shared" si="5"/>
        <v>0.13833087976862923</v>
      </c>
      <c r="I25" s="27">
        <f t="shared" si="6"/>
        <v>740520.60188</v>
      </c>
      <c r="J25" s="20">
        <v>18543</v>
      </c>
      <c r="K25" s="21">
        <v>7370800</v>
      </c>
      <c r="L25" s="23">
        <v>5</v>
      </c>
      <c r="M25" s="21">
        <v>5800</v>
      </c>
      <c r="N25" s="27">
        <f t="shared" si="7"/>
        <v>0.026964353125168528</v>
      </c>
      <c r="O25" s="27">
        <f t="shared" si="8"/>
        <v>0.07868888044716991</v>
      </c>
      <c r="P25" s="21">
        <v>474288</v>
      </c>
      <c r="Q25" s="20">
        <v>8961</v>
      </c>
      <c r="R25" s="21">
        <v>3573700</v>
      </c>
      <c r="S25" s="23">
        <v>2</v>
      </c>
      <c r="T25" s="21">
        <v>339.04071</v>
      </c>
      <c r="U25" s="27">
        <f t="shared" si="9"/>
        <v>0.022318937618569356</v>
      </c>
      <c r="V25" s="27">
        <f t="shared" si="10"/>
        <v>0.00948710608053278</v>
      </c>
      <c r="W25" s="21">
        <v>176341.60188000003</v>
      </c>
      <c r="X25" s="20">
        <v>886</v>
      </c>
      <c r="Y25" s="41">
        <v>303000</v>
      </c>
      <c r="Z25" s="23">
        <v>0</v>
      </c>
      <c r="AA25" s="21">
        <v>0</v>
      </c>
      <c r="AB25" s="27">
        <f t="shared" si="11"/>
        <v>0</v>
      </c>
      <c r="AC25" s="27">
        <f t="shared" si="12"/>
        <v>0</v>
      </c>
      <c r="AD25" s="21">
        <v>0</v>
      </c>
      <c r="AE25" s="20">
        <v>0</v>
      </c>
      <c r="AF25" s="21">
        <v>0</v>
      </c>
      <c r="AG25" s="23">
        <v>0</v>
      </c>
      <c r="AH25" s="21">
        <v>0</v>
      </c>
      <c r="AI25" s="27" t="e">
        <f t="shared" si="13"/>
        <v>#DIV/0!</v>
      </c>
      <c r="AJ25" s="27" t="e">
        <f t="shared" si="14"/>
        <v>#DIV/0!</v>
      </c>
      <c r="AK25" s="21">
        <v>0</v>
      </c>
      <c r="AL25" s="20">
        <v>1392</v>
      </c>
      <c r="AM25" s="21">
        <v>543100</v>
      </c>
      <c r="AN25" s="23">
        <v>11</v>
      </c>
      <c r="AO25" s="21">
        <v>10171</v>
      </c>
      <c r="AP25" s="27">
        <f t="shared" si="15"/>
        <v>0.7902298850574713</v>
      </c>
      <c r="AQ25" s="27">
        <f t="shared" si="16"/>
        <v>1.8727674461425152</v>
      </c>
      <c r="AR25" s="21">
        <v>89891</v>
      </c>
    </row>
    <row r="26" spans="1:44" ht="15" customHeight="1">
      <c r="A26" s="6" t="s">
        <v>28</v>
      </c>
      <c r="B26" s="4" t="s">
        <v>9</v>
      </c>
      <c r="C26" s="3">
        <f t="shared" si="0"/>
        <v>20822</v>
      </c>
      <c r="D26" s="27">
        <f t="shared" si="1"/>
        <v>4079700</v>
      </c>
      <c r="E26" s="34">
        <f t="shared" si="2"/>
        <v>5</v>
      </c>
      <c r="F26" s="27">
        <f t="shared" si="3"/>
        <v>35700</v>
      </c>
      <c r="G26" s="27">
        <f t="shared" si="4"/>
        <v>0.024013063106329842</v>
      </c>
      <c r="H26" s="27">
        <f t="shared" si="5"/>
        <v>0.8750643429663946</v>
      </c>
      <c r="I26" s="27">
        <f t="shared" si="6"/>
        <v>940318.65384</v>
      </c>
      <c r="J26" s="20">
        <v>13902</v>
      </c>
      <c r="K26" s="21">
        <v>2745800</v>
      </c>
      <c r="L26" s="23">
        <v>5</v>
      </c>
      <c r="M26" s="21">
        <v>35700</v>
      </c>
      <c r="N26" s="27">
        <f t="shared" si="7"/>
        <v>0.035966048050640194</v>
      </c>
      <c r="O26" s="27">
        <f t="shared" si="8"/>
        <v>1.3001675285891179</v>
      </c>
      <c r="P26" s="21">
        <v>588449.65384</v>
      </c>
      <c r="Q26" s="20">
        <v>4690</v>
      </c>
      <c r="R26" s="21">
        <v>924500</v>
      </c>
      <c r="S26" s="23">
        <v>0</v>
      </c>
      <c r="T26" s="21">
        <v>0</v>
      </c>
      <c r="U26" s="27">
        <f t="shared" si="9"/>
        <v>0</v>
      </c>
      <c r="V26" s="27">
        <f t="shared" si="10"/>
        <v>0</v>
      </c>
      <c r="W26" s="21">
        <v>351869</v>
      </c>
      <c r="X26" s="20">
        <v>1032</v>
      </c>
      <c r="Y26" s="41">
        <v>180500</v>
      </c>
      <c r="Z26" s="23">
        <v>0</v>
      </c>
      <c r="AA26" s="21">
        <v>0</v>
      </c>
      <c r="AB26" s="27">
        <f t="shared" si="11"/>
        <v>0</v>
      </c>
      <c r="AC26" s="27">
        <f t="shared" si="12"/>
        <v>0</v>
      </c>
      <c r="AD26" s="21">
        <v>0</v>
      </c>
      <c r="AE26" s="20">
        <v>0</v>
      </c>
      <c r="AF26" s="21">
        <v>0</v>
      </c>
      <c r="AG26" s="23">
        <v>0</v>
      </c>
      <c r="AH26" s="21">
        <v>0</v>
      </c>
      <c r="AI26" s="27" t="e">
        <f t="shared" si="13"/>
        <v>#DIV/0!</v>
      </c>
      <c r="AJ26" s="27" t="e">
        <f t="shared" si="14"/>
        <v>#DIV/0!</v>
      </c>
      <c r="AK26" s="21">
        <v>0</v>
      </c>
      <c r="AL26" s="20">
        <v>1198</v>
      </c>
      <c r="AM26" s="21">
        <v>228900</v>
      </c>
      <c r="AN26" s="23">
        <v>0</v>
      </c>
      <c r="AO26" s="21">
        <v>0</v>
      </c>
      <c r="AP26" s="27">
        <f t="shared" si="15"/>
        <v>0</v>
      </c>
      <c r="AQ26" s="27">
        <f t="shared" si="16"/>
        <v>0</v>
      </c>
      <c r="AR26" s="21">
        <v>0</v>
      </c>
    </row>
    <row r="27" spans="1:44" ht="15" customHeight="1">
      <c r="A27" s="6" t="s">
        <v>29</v>
      </c>
      <c r="B27" s="4" t="s">
        <v>4</v>
      </c>
      <c r="C27" s="3">
        <f t="shared" si="0"/>
        <v>87608</v>
      </c>
      <c r="D27" s="27">
        <f t="shared" si="1"/>
        <v>8760700</v>
      </c>
      <c r="E27" s="34">
        <f t="shared" si="2"/>
        <v>19666</v>
      </c>
      <c r="F27" s="27">
        <f t="shared" si="3"/>
        <v>3183417.0144500006</v>
      </c>
      <c r="G27" s="27">
        <f t="shared" si="4"/>
        <v>22.447721669253948</v>
      </c>
      <c r="H27" s="27">
        <f t="shared" si="5"/>
        <v>36.33747319791798</v>
      </c>
      <c r="I27" s="27">
        <f t="shared" si="6"/>
        <v>103075208.68068011</v>
      </c>
      <c r="J27" s="20">
        <v>73533</v>
      </c>
      <c r="K27" s="21">
        <v>7353700</v>
      </c>
      <c r="L27" s="23">
        <v>3420</v>
      </c>
      <c r="M27" s="21">
        <v>678895.23</v>
      </c>
      <c r="N27" s="27">
        <f t="shared" si="7"/>
        <v>4.6509730325160135</v>
      </c>
      <c r="O27" s="27">
        <f t="shared" si="8"/>
        <v>9.232022383290044</v>
      </c>
      <c r="P27" s="21">
        <v>82734118.205</v>
      </c>
      <c r="Q27" s="20">
        <v>12116</v>
      </c>
      <c r="R27" s="21">
        <v>1211100</v>
      </c>
      <c r="S27" s="23">
        <v>2713</v>
      </c>
      <c r="T27" s="21">
        <v>141512.78444999998</v>
      </c>
      <c r="U27" s="27">
        <f t="shared" si="9"/>
        <v>22.391878507758335</v>
      </c>
      <c r="V27" s="27">
        <f t="shared" si="10"/>
        <v>11.68464903393609</v>
      </c>
      <c r="W27" s="21">
        <v>7054174.475680114</v>
      </c>
      <c r="X27" s="20">
        <v>907</v>
      </c>
      <c r="Y27" s="41">
        <v>90800</v>
      </c>
      <c r="Z27" s="23">
        <v>221</v>
      </c>
      <c r="AA27" s="21">
        <v>18736</v>
      </c>
      <c r="AB27" s="27">
        <f t="shared" si="11"/>
        <v>24.366041896361633</v>
      </c>
      <c r="AC27" s="27">
        <f t="shared" si="12"/>
        <v>20.634361233480178</v>
      </c>
      <c r="AD27" s="21">
        <v>74302.00000000186</v>
      </c>
      <c r="AE27" s="20">
        <v>0</v>
      </c>
      <c r="AF27" s="21">
        <v>0</v>
      </c>
      <c r="AG27" s="23">
        <v>0</v>
      </c>
      <c r="AH27" s="21">
        <v>0</v>
      </c>
      <c r="AI27" s="27" t="e">
        <f t="shared" si="13"/>
        <v>#DIV/0!</v>
      </c>
      <c r="AJ27" s="27" t="e">
        <f t="shared" si="14"/>
        <v>#DIV/0!</v>
      </c>
      <c r="AK27" s="21">
        <v>0</v>
      </c>
      <c r="AL27" s="20">
        <v>1052</v>
      </c>
      <c r="AM27" s="21">
        <v>105100</v>
      </c>
      <c r="AN27" s="23">
        <v>13312</v>
      </c>
      <c r="AO27" s="21">
        <v>2344273.0000000005</v>
      </c>
      <c r="AP27" s="27">
        <f t="shared" si="15"/>
        <v>1265.3992395437263</v>
      </c>
      <c r="AQ27" s="27">
        <f t="shared" si="16"/>
        <v>2230.516650808754</v>
      </c>
      <c r="AR27" s="21">
        <v>13212614.000000002</v>
      </c>
    </row>
    <row r="28" spans="1:44" ht="15" customHeight="1">
      <c r="A28" s="6">
        <v>2</v>
      </c>
      <c r="B28" s="4" t="s">
        <v>32</v>
      </c>
      <c r="C28" s="53">
        <f t="shared" si="0"/>
        <v>7441460</v>
      </c>
      <c r="D28" s="54">
        <f t="shared" si="1"/>
        <v>1443540600</v>
      </c>
      <c r="E28" s="55">
        <f t="shared" si="2"/>
        <v>973825.34</v>
      </c>
      <c r="F28" s="54">
        <f t="shared" si="3"/>
        <v>278629918.1052116</v>
      </c>
      <c r="G28" s="54">
        <f t="shared" si="4"/>
        <v>13.086482222574602</v>
      </c>
      <c r="H28" s="54">
        <f t="shared" si="5"/>
        <v>19.30184146571365</v>
      </c>
      <c r="I28" s="54">
        <f t="shared" si="6"/>
        <v>2039851908.117073</v>
      </c>
      <c r="J28" s="18">
        <v>4640156</v>
      </c>
      <c r="K28" s="19">
        <v>852686300</v>
      </c>
      <c r="L28" s="22">
        <v>496231.33999999997</v>
      </c>
      <c r="M28" s="19">
        <v>131737145.74083</v>
      </c>
      <c r="N28" s="27">
        <f t="shared" si="7"/>
        <v>10.694281399159856</v>
      </c>
      <c r="O28" s="27">
        <f t="shared" si="8"/>
        <v>15.44966135152283</v>
      </c>
      <c r="P28" s="19">
        <v>1285567242.2604845</v>
      </c>
      <c r="Q28" s="18">
        <v>1242840</v>
      </c>
      <c r="R28" s="19">
        <v>388520100</v>
      </c>
      <c r="S28" s="22">
        <v>97712</v>
      </c>
      <c r="T28" s="19">
        <v>86850063.3643816</v>
      </c>
      <c r="U28" s="27">
        <f t="shared" si="9"/>
        <v>7.861993498760903</v>
      </c>
      <c r="V28" s="27">
        <f t="shared" si="10"/>
        <v>22.354072122492916</v>
      </c>
      <c r="W28" s="19">
        <v>439076687.8565886</v>
      </c>
      <c r="X28" s="18">
        <v>753390</v>
      </c>
      <c r="Y28" s="40">
        <v>107387200</v>
      </c>
      <c r="Z28" s="22">
        <v>181601</v>
      </c>
      <c r="AA28" s="19">
        <v>42055211</v>
      </c>
      <c r="AB28" s="27">
        <f t="shared" si="11"/>
        <v>24.104514262201516</v>
      </c>
      <c r="AC28" s="27">
        <f t="shared" si="12"/>
        <v>39.1622195196448</v>
      </c>
      <c r="AD28" s="19">
        <v>212797879</v>
      </c>
      <c r="AE28" s="18">
        <v>4585</v>
      </c>
      <c r="AF28" s="18">
        <v>1100000</v>
      </c>
      <c r="AG28" s="22">
        <v>127</v>
      </c>
      <c r="AH28" s="19">
        <v>346542</v>
      </c>
      <c r="AI28" s="27">
        <f t="shared" si="13"/>
        <v>2.7699018538713194</v>
      </c>
      <c r="AJ28" s="27">
        <f t="shared" si="14"/>
        <v>31.503818181818183</v>
      </c>
      <c r="AK28" s="19">
        <v>6992346</v>
      </c>
      <c r="AL28" s="18">
        <v>800489</v>
      </c>
      <c r="AM28" s="19">
        <v>93847000</v>
      </c>
      <c r="AN28" s="22">
        <v>198154</v>
      </c>
      <c r="AO28" s="19">
        <v>17640956</v>
      </c>
      <c r="AP28" s="27">
        <f t="shared" si="15"/>
        <v>24.754119044733905</v>
      </c>
      <c r="AQ28" s="27">
        <f t="shared" si="16"/>
        <v>18.797570513708482</v>
      </c>
      <c r="AR28" s="19">
        <v>95417753</v>
      </c>
    </row>
    <row r="29" spans="1:44" ht="15" customHeight="1">
      <c r="A29" s="6">
        <v>3</v>
      </c>
      <c r="B29" s="9" t="s">
        <v>50</v>
      </c>
      <c r="C29" s="3">
        <f t="shared" si="0"/>
        <v>743000</v>
      </c>
      <c r="D29" s="27">
        <f t="shared" si="1"/>
        <v>144244060</v>
      </c>
      <c r="E29" s="34">
        <f t="shared" si="2"/>
        <v>526696.20830036</v>
      </c>
      <c r="F29" s="27">
        <f t="shared" si="3"/>
        <v>61205090.767777435</v>
      </c>
      <c r="G29" s="27">
        <f t="shared" si="4"/>
        <v>70.887780390358</v>
      </c>
      <c r="H29" s="27">
        <f t="shared" si="5"/>
        <v>42.43161955353824</v>
      </c>
      <c r="I29" s="27">
        <f t="shared" si="6"/>
        <v>567151327.2967896</v>
      </c>
      <c r="J29" s="20">
        <v>464000</v>
      </c>
      <c r="K29" s="21">
        <v>85268630</v>
      </c>
      <c r="L29" s="23">
        <v>333519.56830036</v>
      </c>
      <c r="M29" s="21">
        <v>38308304.39873744</v>
      </c>
      <c r="N29" s="27">
        <f t="shared" si="7"/>
        <v>71.87921730611207</v>
      </c>
      <c r="O29" s="27">
        <f t="shared" si="8"/>
        <v>44.926609467910346</v>
      </c>
      <c r="P29" s="21">
        <v>348161415.2651944</v>
      </c>
      <c r="Q29" s="20">
        <v>124000</v>
      </c>
      <c r="R29" s="21">
        <v>38852010</v>
      </c>
      <c r="S29" s="23">
        <v>46538</v>
      </c>
      <c r="T29" s="21">
        <v>7850352.409039999</v>
      </c>
      <c r="U29" s="27">
        <f t="shared" si="9"/>
        <v>37.53064516129032</v>
      </c>
      <c r="V29" s="27">
        <f t="shared" si="10"/>
        <v>20.205781912029774</v>
      </c>
      <c r="W29" s="21">
        <v>54542431.05159514</v>
      </c>
      <c r="X29" s="20">
        <v>75000</v>
      </c>
      <c r="Y29" s="41">
        <v>10738720</v>
      </c>
      <c r="Z29" s="23">
        <v>93010</v>
      </c>
      <c r="AA29" s="21">
        <v>11199757.999999998</v>
      </c>
      <c r="AB29" s="27">
        <f t="shared" si="11"/>
        <v>124.01333333333334</v>
      </c>
      <c r="AC29" s="27">
        <f t="shared" si="12"/>
        <v>104.29323047812028</v>
      </c>
      <c r="AD29" s="21">
        <v>137909691</v>
      </c>
      <c r="AE29" s="3">
        <v>0</v>
      </c>
      <c r="AF29" s="3">
        <v>0</v>
      </c>
      <c r="AG29" s="23">
        <v>12</v>
      </c>
      <c r="AH29" s="21">
        <v>7700</v>
      </c>
      <c r="AI29" s="27" t="e">
        <f t="shared" si="13"/>
        <v>#DIV/0!</v>
      </c>
      <c r="AJ29" s="27" t="e">
        <f t="shared" si="14"/>
        <v>#DIV/0!</v>
      </c>
      <c r="AK29" s="21">
        <v>109800</v>
      </c>
      <c r="AL29" s="20">
        <v>80000</v>
      </c>
      <c r="AM29" s="21">
        <v>9384700</v>
      </c>
      <c r="AN29" s="23">
        <v>53616.64</v>
      </c>
      <c r="AO29" s="21">
        <v>3838975.9600000004</v>
      </c>
      <c r="AP29" s="27">
        <f t="shared" si="15"/>
        <v>67.0208</v>
      </c>
      <c r="AQ29" s="27">
        <f t="shared" si="16"/>
        <v>40.90675205387493</v>
      </c>
      <c r="AR29" s="21">
        <v>26427989.98</v>
      </c>
    </row>
    <row r="30" spans="1:44" s="15" customFormat="1" ht="15" customHeight="1">
      <c r="A30" s="12">
        <v>4</v>
      </c>
      <c r="B30" s="13" t="s">
        <v>41</v>
      </c>
      <c r="C30" s="14">
        <f t="shared" si="0"/>
        <v>0</v>
      </c>
      <c r="D30" s="26">
        <f t="shared" si="1"/>
        <v>0</v>
      </c>
      <c r="E30" s="33">
        <f t="shared" si="2"/>
        <v>0</v>
      </c>
      <c r="F30" s="26">
        <f t="shared" si="3"/>
        <v>0</v>
      </c>
      <c r="G30" s="26" t="e">
        <f t="shared" si="4"/>
        <v>#DIV/0!</v>
      </c>
      <c r="H30" s="26" t="e">
        <f t="shared" si="5"/>
        <v>#DIV/0!</v>
      </c>
      <c r="I30" s="26">
        <f t="shared" si="6"/>
        <v>0</v>
      </c>
      <c r="J30" s="20"/>
      <c r="K30" s="20"/>
      <c r="L30" s="23"/>
      <c r="M30" s="21"/>
      <c r="N30" s="26" t="e">
        <f t="shared" si="7"/>
        <v>#DIV/0!</v>
      </c>
      <c r="O30" s="26" t="e">
        <f t="shared" si="8"/>
        <v>#DIV/0!</v>
      </c>
      <c r="P30" s="21"/>
      <c r="Q30" s="20"/>
      <c r="R30" s="20"/>
      <c r="S30" s="23"/>
      <c r="T30" s="21"/>
      <c r="U30" s="26" t="e">
        <f t="shared" si="9"/>
        <v>#DIV/0!</v>
      </c>
      <c r="V30" s="26" t="e">
        <f t="shared" si="10"/>
        <v>#DIV/0!</v>
      </c>
      <c r="W30" s="21"/>
      <c r="X30" s="20"/>
      <c r="Y30" s="20"/>
      <c r="Z30" s="23"/>
      <c r="AA30" s="21"/>
      <c r="AB30" s="26" t="e">
        <f t="shared" si="11"/>
        <v>#DIV/0!</v>
      </c>
      <c r="AC30" s="26" t="e">
        <f t="shared" si="12"/>
        <v>#DIV/0!</v>
      </c>
      <c r="AD30" s="21"/>
      <c r="AE30" s="20"/>
      <c r="AF30" s="20"/>
      <c r="AG30" s="23">
        <v>0</v>
      </c>
      <c r="AH30" s="21">
        <v>0</v>
      </c>
      <c r="AI30" s="26" t="e">
        <f t="shared" si="13"/>
        <v>#DIV/0!</v>
      </c>
      <c r="AJ30" s="26" t="e">
        <f t="shared" si="14"/>
        <v>#DIV/0!</v>
      </c>
      <c r="AK30" s="21">
        <v>0</v>
      </c>
      <c r="AL30" s="20"/>
      <c r="AM30" s="20"/>
      <c r="AN30" s="23"/>
      <c r="AO30" s="21"/>
      <c r="AP30" s="26" t="e">
        <f t="shared" si="15"/>
        <v>#DIV/0!</v>
      </c>
      <c r="AQ30" s="26" t="e">
        <f t="shared" si="16"/>
        <v>#DIV/0!</v>
      </c>
      <c r="AR30" s="21"/>
    </row>
    <row r="31" spans="1:44" ht="15" customHeight="1">
      <c r="A31" s="6" t="s">
        <v>34</v>
      </c>
      <c r="B31" s="3" t="s">
        <v>6</v>
      </c>
      <c r="C31" s="3">
        <f t="shared" si="0"/>
        <v>25347</v>
      </c>
      <c r="D31" s="27">
        <f t="shared" si="1"/>
        <v>14930400</v>
      </c>
      <c r="E31" s="34">
        <f t="shared" si="2"/>
        <v>3375</v>
      </c>
      <c r="F31" s="27">
        <f t="shared" si="3"/>
        <v>31417770.76511</v>
      </c>
      <c r="G31" s="27">
        <f t="shared" si="4"/>
        <v>13.315185229021186</v>
      </c>
      <c r="H31" s="27">
        <f t="shared" si="5"/>
        <v>210.4281919112013</v>
      </c>
      <c r="I31" s="27">
        <f t="shared" si="6"/>
        <v>130706365.36749002</v>
      </c>
      <c r="J31" s="20">
        <v>16931</v>
      </c>
      <c r="K31" s="21">
        <v>10088300</v>
      </c>
      <c r="L31" s="23">
        <v>157</v>
      </c>
      <c r="M31" s="21">
        <v>30309241.22511</v>
      </c>
      <c r="N31" s="27">
        <f t="shared" si="7"/>
        <v>0.9272931309432402</v>
      </c>
      <c r="O31" s="27">
        <f t="shared" si="8"/>
        <v>300.43953119068624</v>
      </c>
      <c r="P31" s="21">
        <v>124839519.38142002</v>
      </c>
      <c r="Q31" s="20">
        <v>7835</v>
      </c>
      <c r="R31" s="21">
        <v>4673400</v>
      </c>
      <c r="S31" s="23">
        <v>3185</v>
      </c>
      <c r="T31" s="21">
        <v>1093066.54</v>
      </c>
      <c r="U31" s="27">
        <f t="shared" si="9"/>
        <v>40.6509253350351</v>
      </c>
      <c r="V31" s="27">
        <f t="shared" si="10"/>
        <v>23.389107288055804</v>
      </c>
      <c r="W31" s="21">
        <v>5032110.986070001</v>
      </c>
      <c r="X31" s="20">
        <v>400</v>
      </c>
      <c r="Y31" s="41">
        <v>138200</v>
      </c>
      <c r="Z31" s="23">
        <v>0</v>
      </c>
      <c r="AA31" s="21">
        <v>0</v>
      </c>
      <c r="AB31" s="27">
        <f t="shared" si="11"/>
        <v>0</v>
      </c>
      <c r="AC31" s="27">
        <f t="shared" si="12"/>
        <v>0</v>
      </c>
      <c r="AD31" s="21">
        <v>0</v>
      </c>
      <c r="AE31" s="3">
        <v>0</v>
      </c>
      <c r="AF31" s="3">
        <v>0</v>
      </c>
      <c r="AG31" s="23">
        <v>0</v>
      </c>
      <c r="AH31" s="21">
        <v>0</v>
      </c>
      <c r="AI31" s="27" t="e">
        <f t="shared" si="13"/>
        <v>#DIV/0!</v>
      </c>
      <c r="AJ31" s="27" t="e">
        <f t="shared" si="14"/>
        <v>#DIV/0!</v>
      </c>
      <c r="AK31" s="21">
        <v>0</v>
      </c>
      <c r="AL31" s="20">
        <v>181</v>
      </c>
      <c r="AM31" s="21">
        <v>30500</v>
      </c>
      <c r="AN31" s="23">
        <v>33</v>
      </c>
      <c r="AO31" s="21">
        <v>15463</v>
      </c>
      <c r="AP31" s="27">
        <f t="shared" si="15"/>
        <v>18.23204419889503</v>
      </c>
      <c r="AQ31" s="27">
        <f t="shared" si="16"/>
        <v>50.6983606557377</v>
      </c>
      <c r="AR31" s="21">
        <v>834734.9999999999</v>
      </c>
    </row>
    <row r="32" spans="1:44" ht="15" customHeight="1">
      <c r="A32" s="6" t="s">
        <v>35</v>
      </c>
      <c r="B32" s="3" t="s">
        <v>2</v>
      </c>
      <c r="C32" s="3">
        <f t="shared" si="0"/>
        <v>28505</v>
      </c>
      <c r="D32" s="27">
        <f t="shared" si="1"/>
        <v>41560400</v>
      </c>
      <c r="E32" s="34">
        <f t="shared" si="2"/>
        <v>599.52</v>
      </c>
      <c r="F32" s="27">
        <f t="shared" si="3"/>
        <v>1629347.71275</v>
      </c>
      <c r="G32" s="27">
        <f t="shared" si="4"/>
        <v>2.1032099631643573</v>
      </c>
      <c r="H32" s="27">
        <f t="shared" si="5"/>
        <v>3.9204331833909203</v>
      </c>
      <c r="I32" s="27">
        <f t="shared" si="6"/>
        <v>16991221.378340002</v>
      </c>
      <c r="J32" s="20">
        <v>18567</v>
      </c>
      <c r="K32" s="21">
        <v>27439300</v>
      </c>
      <c r="L32" s="23">
        <v>503.52</v>
      </c>
      <c r="M32" s="21">
        <v>1540164.31475</v>
      </c>
      <c r="N32" s="27">
        <f t="shared" si="7"/>
        <v>2.711908224268864</v>
      </c>
      <c r="O32" s="27">
        <f t="shared" si="8"/>
        <v>5.612986901087127</v>
      </c>
      <c r="P32" s="21">
        <v>16099981.05588</v>
      </c>
      <c r="Q32" s="20">
        <v>9341</v>
      </c>
      <c r="R32" s="21">
        <v>13881900</v>
      </c>
      <c r="S32" s="23">
        <v>25</v>
      </c>
      <c r="T32" s="21">
        <v>62109.398</v>
      </c>
      <c r="U32" s="27">
        <f t="shared" si="9"/>
        <v>0.26763729793384006</v>
      </c>
      <c r="V32" s="27">
        <f t="shared" si="10"/>
        <v>0.4474128037228333</v>
      </c>
      <c r="W32" s="21">
        <v>747787.3224599999</v>
      </c>
      <c r="X32" s="20">
        <v>396</v>
      </c>
      <c r="Y32" s="41">
        <v>191800</v>
      </c>
      <c r="Z32" s="23">
        <v>0</v>
      </c>
      <c r="AA32" s="21">
        <v>0</v>
      </c>
      <c r="AB32" s="27">
        <f t="shared" si="11"/>
        <v>0</v>
      </c>
      <c r="AC32" s="27">
        <f t="shared" si="12"/>
        <v>0</v>
      </c>
      <c r="AD32" s="21">
        <v>11310</v>
      </c>
      <c r="AE32" s="3">
        <v>0</v>
      </c>
      <c r="AF32" s="3">
        <v>0</v>
      </c>
      <c r="AG32" s="23">
        <v>0</v>
      </c>
      <c r="AH32" s="21">
        <v>0</v>
      </c>
      <c r="AI32" s="27" t="e">
        <f t="shared" si="13"/>
        <v>#DIV/0!</v>
      </c>
      <c r="AJ32" s="27" t="e">
        <f t="shared" si="14"/>
        <v>#DIV/0!</v>
      </c>
      <c r="AK32" s="21">
        <v>0</v>
      </c>
      <c r="AL32" s="20">
        <v>201</v>
      </c>
      <c r="AM32" s="21">
        <v>47400</v>
      </c>
      <c r="AN32" s="23">
        <v>71</v>
      </c>
      <c r="AO32" s="21">
        <v>27074</v>
      </c>
      <c r="AP32" s="27">
        <f t="shared" si="15"/>
        <v>35.32338308457712</v>
      </c>
      <c r="AQ32" s="27">
        <f t="shared" si="16"/>
        <v>57.118143459915615</v>
      </c>
      <c r="AR32" s="21">
        <v>132143.00000000017</v>
      </c>
    </row>
    <row r="33" spans="1:44" ht="15" customHeight="1">
      <c r="A33" s="6" t="s">
        <v>36</v>
      </c>
      <c r="B33" s="3" t="s">
        <v>3</v>
      </c>
      <c r="C33" s="3">
        <f t="shared" si="0"/>
        <v>42373</v>
      </c>
      <c r="D33" s="27">
        <f t="shared" si="1"/>
        <v>104189500</v>
      </c>
      <c r="E33" s="34">
        <f t="shared" si="2"/>
        <v>16401.73</v>
      </c>
      <c r="F33" s="27">
        <f t="shared" si="3"/>
        <v>23960888.467359997</v>
      </c>
      <c r="G33" s="27">
        <f t="shared" si="4"/>
        <v>38.70797441767163</v>
      </c>
      <c r="H33" s="27">
        <f t="shared" si="5"/>
        <v>22.997411895977997</v>
      </c>
      <c r="I33" s="27">
        <f t="shared" si="6"/>
        <v>571593723.58318</v>
      </c>
      <c r="J33" s="20">
        <v>27723</v>
      </c>
      <c r="K33" s="21">
        <v>68835600</v>
      </c>
      <c r="L33" s="23">
        <v>13892.73</v>
      </c>
      <c r="M33" s="21">
        <v>11752790.273359999</v>
      </c>
      <c r="N33" s="27">
        <f t="shared" si="7"/>
        <v>50.112650146088086</v>
      </c>
      <c r="O33" s="27">
        <f t="shared" si="8"/>
        <v>17.073709350045615</v>
      </c>
      <c r="P33" s="21">
        <v>359460396.66146004</v>
      </c>
      <c r="Q33" s="20">
        <v>13935</v>
      </c>
      <c r="R33" s="21">
        <v>34664000</v>
      </c>
      <c r="S33" s="23">
        <v>2344</v>
      </c>
      <c r="T33" s="21">
        <v>11862403.194</v>
      </c>
      <c r="U33" s="27">
        <f t="shared" si="9"/>
        <v>16.820954431288122</v>
      </c>
      <c r="V33" s="27">
        <f t="shared" si="10"/>
        <v>34.22110314447266</v>
      </c>
      <c r="W33" s="21">
        <v>198934342.92171997</v>
      </c>
      <c r="X33" s="20">
        <v>497</v>
      </c>
      <c r="Y33" s="41">
        <v>557600</v>
      </c>
      <c r="Z33" s="23">
        <v>119</v>
      </c>
      <c r="AA33" s="21">
        <v>300724</v>
      </c>
      <c r="AB33" s="27">
        <f t="shared" si="11"/>
        <v>23.943661971830984</v>
      </c>
      <c r="AC33" s="27">
        <f t="shared" si="12"/>
        <v>53.931850789096124</v>
      </c>
      <c r="AD33" s="21">
        <v>11956068</v>
      </c>
      <c r="AE33" s="3">
        <v>0</v>
      </c>
      <c r="AF33" s="3">
        <v>0</v>
      </c>
      <c r="AG33" s="23">
        <v>0</v>
      </c>
      <c r="AH33" s="21">
        <v>0</v>
      </c>
      <c r="AI33" s="27" t="e">
        <f t="shared" si="13"/>
        <v>#DIV/0!</v>
      </c>
      <c r="AJ33" s="27" t="e">
        <f t="shared" si="14"/>
        <v>#DIV/0!</v>
      </c>
      <c r="AK33" s="21">
        <v>0</v>
      </c>
      <c r="AL33" s="20">
        <v>218</v>
      </c>
      <c r="AM33" s="21">
        <v>132300</v>
      </c>
      <c r="AN33" s="23">
        <v>46</v>
      </c>
      <c r="AO33" s="21">
        <v>44971</v>
      </c>
      <c r="AP33" s="27">
        <f t="shared" si="15"/>
        <v>21.10091743119266</v>
      </c>
      <c r="AQ33" s="27">
        <f t="shared" si="16"/>
        <v>33.99168556311413</v>
      </c>
      <c r="AR33" s="21">
        <v>1242916</v>
      </c>
    </row>
    <row r="34" spans="1:44" ht="15" customHeight="1">
      <c r="A34" s="6" t="s">
        <v>37</v>
      </c>
      <c r="B34" s="3" t="s">
        <v>15</v>
      </c>
      <c r="C34" s="3">
        <f t="shared" si="0"/>
        <v>200465</v>
      </c>
      <c r="D34" s="27">
        <f t="shared" si="1"/>
        <v>100106000</v>
      </c>
      <c r="E34" s="34">
        <f t="shared" si="2"/>
        <v>70114</v>
      </c>
      <c r="F34" s="27">
        <f t="shared" si="3"/>
        <v>35906209.42999001</v>
      </c>
      <c r="G34" s="27">
        <f t="shared" si="4"/>
        <v>34.97568154041853</v>
      </c>
      <c r="H34" s="27">
        <f t="shared" si="5"/>
        <v>35.86818914949155</v>
      </c>
      <c r="I34" s="27">
        <f t="shared" si="6"/>
        <v>366596472.32075006</v>
      </c>
      <c r="J34" s="20">
        <v>131048</v>
      </c>
      <c r="K34" s="21">
        <v>65506600</v>
      </c>
      <c r="L34" s="23">
        <v>13667</v>
      </c>
      <c r="M34" s="21">
        <v>4046722.42999</v>
      </c>
      <c r="N34" s="27">
        <f t="shared" si="7"/>
        <v>10.429003113363043</v>
      </c>
      <c r="O34" s="27">
        <f t="shared" si="8"/>
        <v>6.177579709510187</v>
      </c>
      <c r="P34" s="21">
        <v>154389029.06212002</v>
      </c>
      <c r="Q34" s="20">
        <v>68194</v>
      </c>
      <c r="R34" s="21">
        <v>34092700</v>
      </c>
      <c r="S34" s="23">
        <v>47694</v>
      </c>
      <c r="T34" s="21">
        <v>30935538.00000001</v>
      </c>
      <c r="U34" s="27">
        <f t="shared" si="9"/>
        <v>69.93870428483444</v>
      </c>
      <c r="V34" s="27">
        <f t="shared" si="10"/>
        <v>90.73947795275825</v>
      </c>
      <c r="W34" s="21">
        <v>207572258.25863004</v>
      </c>
      <c r="X34" s="20">
        <v>869</v>
      </c>
      <c r="Y34" s="41">
        <v>383400</v>
      </c>
      <c r="Z34" s="23">
        <v>4237</v>
      </c>
      <c r="AA34" s="21">
        <v>450467</v>
      </c>
      <c r="AB34" s="27">
        <f t="shared" si="11"/>
        <v>487.57192174913695</v>
      </c>
      <c r="AC34" s="27">
        <f t="shared" si="12"/>
        <v>117.49269692227439</v>
      </c>
      <c r="AD34" s="21">
        <v>2953657</v>
      </c>
      <c r="AE34" s="3">
        <v>0</v>
      </c>
      <c r="AF34" s="3">
        <v>0</v>
      </c>
      <c r="AG34" s="23">
        <v>0</v>
      </c>
      <c r="AH34" s="21">
        <v>0</v>
      </c>
      <c r="AI34" s="27" t="e">
        <f t="shared" si="13"/>
        <v>#DIV/0!</v>
      </c>
      <c r="AJ34" s="27" t="e">
        <f t="shared" si="14"/>
        <v>#DIV/0!</v>
      </c>
      <c r="AK34" s="21">
        <v>0</v>
      </c>
      <c r="AL34" s="20">
        <v>354</v>
      </c>
      <c r="AM34" s="21">
        <v>123300</v>
      </c>
      <c r="AN34" s="23">
        <v>4516</v>
      </c>
      <c r="AO34" s="21">
        <v>473482</v>
      </c>
      <c r="AP34" s="27">
        <f t="shared" si="15"/>
        <v>1275.7062146892656</v>
      </c>
      <c r="AQ34" s="27">
        <f t="shared" si="16"/>
        <v>384.0081103000811</v>
      </c>
      <c r="AR34" s="21">
        <v>1681528</v>
      </c>
    </row>
    <row r="35" spans="1:44" ht="15" customHeight="1">
      <c r="A35" s="6" t="s">
        <v>38</v>
      </c>
      <c r="B35" s="3" t="s">
        <v>4</v>
      </c>
      <c r="C35" s="3">
        <f t="shared" si="0"/>
        <v>199362</v>
      </c>
      <c r="D35" s="27">
        <f t="shared" si="1"/>
        <v>156029100</v>
      </c>
      <c r="E35" s="34">
        <f t="shared" si="2"/>
        <v>1045450.37</v>
      </c>
      <c r="F35" s="27">
        <f t="shared" si="3"/>
        <v>380680182.2361134</v>
      </c>
      <c r="G35" s="27">
        <f t="shared" si="4"/>
        <v>524.398014666787</v>
      </c>
      <c r="H35" s="27">
        <f t="shared" si="5"/>
        <v>243.980246143901</v>
      </c>
      <c r="I35" s="27">
        <f t="shared" si="6"/>
        <v>3549640247.766777</v>
      </c>
      <c r="J35" s="20">
        <v>124418</v>
      </c>
      <c r="K35" s="21">
        <v>99326000</v>
      </c>
      <c r="L35" s="23">
        <v>124479.37</v>
      </c>
      <c r="M35" s="21">
        <v>102225361.37957002</v>
      </c>
      <c r="N35" s="27">
        <f t="shared" si="7"/>
        <v>100.04932566027423</v>
      </c>
      <c r="O35" s="27">
        <f t="shared" si="8"/>
        <v>102.91903568005358</v>
      </c>
      <c r="P35" s="21">
        <v>2336228324.1787486</v>
      </c>
      <c r="Q35" s="20">
        <v>73554</v>
      </c>
      <c r="R35" s="21">
        <v>56057900</v>
      </c>
      <c r="S35" s="23">
        <v>845517</v>
      </c>
      <c r="T35" s="21">
        <v>266997446.85654342</v>
      </c>
      <c r="U35" s="27">
        <f t="shared" si="9"/>
        <v>1149.5187209397177</v>
      </c>
      <c r="V35" s="27">
        <f t="shared" si="10"/>
        <v>476.288706598969</v>
      </c>
      <c r="W35" s="21">
        <v>1145453356.5880284</v>
      </c>
      <c r="X35" s="20">
        <v>961</v>
      </c>
      <c r="Y35" s="41">
        <v>479000</v>
      </c>
      <c r="Z35" s="23">
        <v>63758</v>
      </c>
      <c r="AA35" s="21">
        <v>6403252</v>
      </c>
      <c r="AB35" s="27">
        <f t="shared" si="11"/>
        <v>6634.547346514048</v>
      </c>
      <c r="AC35" s="27">
        <f t="shared" si="12"/>
        <v>1336.7958246346554</v>
      </c>
      <c r="AD35" s="21">
        <v>29187467.000000004</v>
      </c>
      <c r="AE35" s="20">
        <v>0</v>
      </c>
      <c r="AF35" s="21">
        <v>0</v>
      </c>
      <c r="AG35" s="23">
        <v>54</v>
      </c>
      <c r="AH35" s="21">
        <v>53523</v>
      </c>
      <c r="AI35" s="27" t="e">
        <f t="shared" si="13"/>
        <v>#DIV/0!</v>
      </c>
      <c r="AJ35" s="27" t="e">
        <f t="shared" si="14"/>
        <v>#DIV/0!</v>
      </c>
      <c r="AK35" s="21">
        <v>2564051.999999999</v>
      </c>
      <c r="AL35" s="20">
        <v>429</v>
      </c>
      <c r="AM35" s="21">
        <v>166200</v>
      </c>
      <c r="AN35" s="23">
        <v>11642</v>
      </c>
      <c r="AO35" s="21">
        <v>5000599.000000001</v>
      </c>
      <c r="AP35" s="27">
        <f t="shared" si="15"/>
        <v>2713.7529137529136</v>
      </c>
      <c r="AQ35" s="27">
        <f t="shared" si="16"/>
        <v>3008.783995186523</v>
      </c>
      <c r="AR35" s="21">
        <v>36207048</v>
      </c>
    </row>
    <row r="36" spans="1:44" ht="15" customHeight="1">
      <c r="A36" s="6">
        <v>5</v>
      </c>
      <c r="B36" s="3" t="s">
        <v>52</v>
      </c>
      <c r="C36" s="53">
        <f t="shared" si="0"/>
        <v>496052</v>
      </c>
      <c r="D36" s="54">
        <f t="shared" si="1"/>
        <v>416815400</v>
      </c>
      <c r="E36" s="55">
        <f t="shared" si="2"/>
        <v>1135940.62</v>
      </c>
      <c r="F36" s="54">
        <f t="shared" si="3"/>
        <v>473594398.6113235</v>
      </c>
      <c r="G36" s="54">
        <f t="shared" si="4"/>
        <v>228.99627861595158</v>
      </c>
      <c r="H36" s="54">
        <f t="shared" si="5"/>
        <v>113.62209712292864</v>
      </c>
      <c r="I36" s="54">
        <f t="shared" si="6"/>
        <v>4635528030.416537</v>
      </c>
      <c r="J36" s="18">
        <v>318687</v>
      </c>
      <c r="K36" s="19">
        <v>271195800</v>
      </c>
      <c r="L36" s="22">
        <v>152699.62</v>
      </c>
      <c r="M36" s="19">
        <v>149874279.62278003</v>
      </c>
      <c r="N36" s="27">
        <f t="shared" si="7"/>
        <v>47.9152334422176</v>
      </c>
      <c r="O36" s="27">
        <f t="shared" si="8"/>
        <v>55.264233304048226</v>
      </c>
      <c r="P36" s="19">
        <v>2991017250.3396287</v>
      </c>
      <c r="Q36" s="18">
        <v>172859</v>
      </c>
      <c r="R36" s="19">
        <v>143369900</v>
      </c>
      <c r="S36" s="22">
        <v>898765</v>
      </c>
      <c r="T36" s="19">
        <v>310950563.98854345</v>
      </c>
      <c r="U36" s="27">
        <f t="shared" si="9"/>
        <v>519.9411080707397</v>
      </c>
      <c r="V36" s="27">
        <f t="shared" si="10"/>
        <v>216.8869225608328</v>
      </c>
      <c r="W36" s="19">
        <v>1557739856.0769086</v>
      </c>
      <c r="X36" s="18">
        <v>3123</v>
      </c>
      <c r="Y36" s="40">
        <v>1750000</v>
      </c>
      <c r="Z36" s="22">
        <v>68114</v>
      </c>
      <c r="AA36" s="19">
        <v>7154443.000000001</v>
      </c>
      <c r="AB36" s="27">
        <f t="shared" si="11"/>
        <v>2181.0438680755683</v>
      </c>
      <c r="AC36" s="27">
        <f t="shared" si="12"/>
        <v>408.82531428571434</v>
      </c>
      <c r="AD36" s="19">
        <v>44108502</v>
      </c>
      <c r="AE36" s="18">
        <v>0</v>
      </c>
      <c r="AF36" s="19">
        <v>0</v>
      </c>
      <c r="AG36" s="22">
        <v>54</v>
      </c>
      <c r="AH36" s="19">
        <v>53523</v>
      </c>
      <c r="AI36" s="27" t="e">
        <f t="shared" si="13"/>
        <v>#DIV/0!</v>
      </c>
      <c r="AJ36" s="27" t="e">
        <f t="shared" si="14"/>
        <v>#DIV/0!</v>
      </c>
      <c r="AK36" s="19">
        <v>2564051.999999999</v>
      </c>
      <c r="AL36" s="18">
        <v>1383</v>
      </c>
      <c r="AM36" s="19">
        <v>499700</v>
      </c>
      <c r="AN36" s="22">
        <v>16308</v>
      </c>
      <c r="AO36" s="19">
        <v>5561589.000000001</v>
      </c>
      <c r="AP36" s="27">
        <f t="shared" si="15"/>
        <v>1179.175704989154</v>
      </c>
      <c r="AQ36" s="27">
        <f t="shared" si="16"/>
        <v>1112.985591354813</v>
      </c>
      <c r="AR36" s="19">
        <v>40098369.99999999</v>
      </c>
    </row>
    <row r="37" spans="1:44" s="15" customFormat="1" ht="15" customHeight="1">
      <c r="A37" s="16"/>
      <c r="B37" s="17" t="s">
        <v>39</v>
      </c>
      <c r="C37" s="37">
        <f>J37+Q37+X37+AE37+AL37</f>
        <v>7937512</v>
      </c>
      <c r="D37" s="38">
        <f t="shared" si="1"/>
        <v>1860356000</v>
      </c>
      <c r="E37" s="39">
        <f t="shared" si="2"/>
        <v>2109765.96</v>
      </c>
      <c r="F37" s="38">
        <f t="shared" si="3"/>
        <v>752224316.7165351</v>
      </c>
      <c r="G37" s="38">
        <f t="shared" si="4"/>
        <v>26.57968844645526</v>
      </c>
      <c r="H37" s="38">
        <f t="shared" si="5"/>
        <v>40.43442850274545</v>
      </c>
      <c r="I37" s="38">
        <f t="shared" si="6"/>
        <v>6675379938.53361</v>
      </c>
      <c r="J37" s="18">
        <v>4958843</v>
      </c>
      <c r="K37" s="19">
        <v>1123882100</v>
      </c>
      <c r="L37" s="22">
        <v>648930.96</v>
      </c>
      <c r="M37" s="19">
        <v>281611425.36361</v>
      </c>
      <c r="N37" s="38">
        <f t="shared" si="7"/>
        <v>13.086338083298866</v>
      </c>
      <c r="O37" s="38">
        <f t="shared" si="8"/>
        <v>25.05702558690187</v>
      </c>
      <c r="P37" s="19">
        <v>4276584492.600113</v>
      </c>
      <c r="Q37" s="18">
        <v>1415699</v>
      </c>
      <c r="R37" s="19">
        <v>531890000</v>
      </c>
      <c r="S37" s="22">
        <v>996477</v>
      </c>
      <c r="T37" s="19">
        <v>397800627.35292506</v>
      </c>
      <c r="U37" s="38">
        <f t="shared" si="9"/>
        <v>70.38763183416813</v>
      </c>
      <c r="V37" s="38">
        <f t="shared" si="10"/>
        <v>74.7900181151977</v>
      </c>
      <c r="W37" s="19">
        <v>1996816543.9334972</v>
      </c>
      <c r="X37" s="18">
        <v>756513</v>
      </c>
      <c r="Y37" s="40">
        <v>109137200</v>
      </c>
      <c r="Z37" s="22">
        <v>249715</v>
      </c>
      <c r="AA37" s="19">
        <v>49209654</v>
      </c>
      <c r="AB37" s="38">
        <f t="shared" si="11"/>
        <v>33.00868590493488</v>
      </c>
      <c r="AC37" s="38">
        <f t="shared" si="12"/>
        <v>45.08971643032807</v>
      </c>
      <c r="AD37" s="19">
        <v>256906381</v>
      </c>
      <c r="AE37" s="18">
        <v>4585</v>
      </c>
      <c r="AF37" s="40">
        <v>1100000</v>
      </c>
      <c r="AG37" s="22">
        <v>181</v>
      </c>
      <c r="AH37" s="19">
        <v>400065</v>
      </c>
      <c r="AI37" s="38">
        <f t="shared" si="13"/>
        <v>3.947655398037077</v>
      </c>
      <c r="AJ37" s="38">
        <f t="shared" si="14"/>
        <v>36.36954545454545</v>
      </c>
      <c r="AK37" s="19">
        <v>9556398</v>
      </c>
      <c r="AL37" s="18">
        <v>801872</v>
      </c>
      <c r="AM37" s="19">
        <v>94346700</v>
      </c>
      <c r="AN37" s="22">
        <v>214462</v>
      </c>
      <c r="AO37" s="19">
        <v>23202545</v>
      </c>
      <c r="AP37" s="38">
        <f t="shared" si="15"/>
        <v>26.74516631083265</v>
      </c>
      <c r="AQ37" s="38">
        <f t="shared" si="16"/>
        <v>24.59285274418713</v>
      </c>
      <c r="AR37" s="19">
        <v>135516123</v>
      </c>
    </row>
    <row r="38" spans="1:37" ht="15" customHeight="1">
      <c r="A38" s="81" t="s">
        <v>59</v>
      </c>
      <c r="B38" s="81"/>
      <c r="C38" s="81"/>
      <c r="D38" s="81"/>
      <c r="E38" s="81"/>
      <c r="F38" s="81"/>
      <c r="G38" s="81"/>
      <c r="H38" s="81"/>
      <c r="AK38" s="19"/>
    </row>
    <row r="39" spans="1:8" ht="15">
      <c r="A39" s="82"/>
      <c r="B39" s="82"/>
      <c r="C39" s="82"/>
      <c r="D39" s="82"/>
      <c r="E39" s="82"/>
      <c r="F39" s="82"/>
      <c r="G39" s="82"/>
      <c r="H39" s="82"/>
    </row>
    <row r="40" spans="1:9" ht="15">
      <c r="A40" s="82"/>
      <c r="B40" s="82"/>
      <c r="C40" s="82"/>
      <c r="D40" s="82"/>
      <c r="E40" s="82"/>
      <c r="F40" s="82"/>
      <c r="G40" s="82"/>
      <c r="H40" s="82"/>
      <c r="I40" s="29"/>
    </row>
    <row r="41" spans="1:9" ht="15">
      <c r="A41" s="52" t="s">
        <v>68</v>
      </c>
      <c r="B41" s="2"/>
      <c r="C41" s="2"/>
      <c r="D41" s="30"/>
      <c r="E41" s="35"/>
      <c r="F41" s="29"/>
      <c r="G41" s="29"/>
      <c r="H41" s="29"/>
      <c r="I41" s="29"/>
    </row>
  </sheetData>
  <sheetProtection/>
  <mergeCells count="49">
    <mergeCell ref="AL1:AT1"/>
    <mergeCell ref="AL3:AQ4"/>
    <mergeCell ref="AN5:AT5"/>
    <mergeCell ref="AL6:AM6"/>
    <mergeCell ref="J1:R1"/>
    <mergeCell ref="J3:O4"/>
    <mergeCell ref="L5:R5"/>
    <mergeCell ref="J6:K6"/>
    <mergeCell ref="X1:AF1"/>
    <mergeCell ref="X3:AC4"/>
    <mergeCell ref="X6:Y6"/>
    <mergeCell ref="A38:H40"/>
    <mergeCell ref="AE8:AK8"/>
    <mergeCell ref="AE9:AF9"/>
    <mergeCell ref="AG9:AH9"/>
    <mergeCell ref="AI9:AJ9"/>
    <mergeCell ref="AK9:AK10"/>
    <mergeCell ref="X8:AD8"/>
    <mergeCell ref="X9:Y9"/>
    <mergeCell ref="Q8:W8"/>
    <mergeCell ref="AL8:AR8"/>
    <mergeCell ref="AL9:AM9"/>
    <mergeCell ref="AN9:AO9"/>
    <mergeCell ref="AP9:AQ9"/>
    <mergeCell ref="AR9:AR10"/>
    <mergeCell ref="Z5:AF5"/>
    <mergeCell ref="Q9:R9"/>
    <mergeCell ref="S9:T9"/>
    <mergeCell ref="U9:V9"/>
    <mergeCell ref="W9:W10"/>
    <mergeCell ref="AD9:AD10"/>
    <mergeCell ref="Z9:AA9"/>
    <mergeCell ref="AB9:AC9"/>
    <mergeCell ref="A1:I1"/>
    <mergeCell ref="J8:P8"/>
    <mergeCell ref="J9:K9"/>
    <mergeCell ref="L9:M9"/>
    <mergeCell ref="N9:O9"/>
    <mergeCell ref="P9:P10"/>
    <mergeCell ref="C9:D9"/>
    <mergeCell ref="E9:F9"/>
    <mergeCell ref="A3:F4"/>
    <mergeCell ref="A6:B6"/>
    <mergeCell ref="B8:B10"/>
    <mergeCell ref="A8:A10"/>
    <mergeCell ref="G9:H9"/>
    <mergeCell ref="C8:I8"/>
    <mergeCell ref="I9:I10"/>
    <mergeCell ref="C5:I5"/>
  </mergeCells>
  <printOptions/>
  <pageMargins left="0.2362204724409449" right="0.1968503937007874" top="0.7480314960629921" bottom="0.4330708661417323" header="0.31496062992125984" footer="0.31496062992125984"/>
  <pageSetup horizontalDpi="600" verticalDpi="600" orientation="landscape" scale="80" r:id="rId1"/>
  <colBreaks count="5" manualBreakCount="5">
    <brk id="9" max="65535" man="1"/>
    <brk id="16" max="40" man="1"/>
    <brk id="23" max="65535" man="1"/>
    <brk id="30" max="40" man="1"/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5565839</cp:lastModifiedBy>
  <cp:lastPrinted>2021-08-10T09:43:08Z</cp:lastPrinted>
  <dcterms:created xsi:type="dcterms:W3CDTF">2013-02-27T09:24:21Z</dcterms:created>
  <dcterms:modified xsi:type="dcterms:W3CDTF">2021-10-06T10:54:06Z</dcterms:modified>
  <cp:category/>
  <cp:version/>
  <cp:contentType/>
  <cp:contentStatus/>
</cp:coreProperties>
</file>